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ji dokumenti\PC  GORENJSKA\ŠŠT SKOKI\Šolsko leto 2016-17\REZULTATI\"/>
    </mc:Choice>
  </mc:AlternateContent>
  <bookViews>
    <workbookView xWindow="0" yWindow="0" windowWidth="24000" windowHeight="9735" tabRatio="757" activeTab="4"/>
  </bookViews>
  <sheets>
    <sheet name="dečki  1-2010" sheetId="2" r:id="rId1"/>
    <sheet name="dečki 2-2009 " sheetId="6" r:id="rId2"/>
    <sheet name="dečki 3-2008" sheetId="8" r:id="rId3"/>
    <sheet name="dečki 4-2007" sheetId="10" r:id="rId4"/>
    <sheet name="deklice  1-2010" sheetId="3" r:id="rId5"/>
    <sheet name="deklice 2-2009" sheetId="7" r:id="rId6"/>
    <sheet name="deklice 3-2008 " sheetId="9" r:id="rId7"/>
    <sheet name="deklice 4-2007" sheetId="11" r:id="rId8"/>
    <sheet name="List1" sheetId="14" r:id="rId9"/>
  </sheets>
  <definedNames>
    <definedName name="_xlnm._FilterDatabase" localSheetId="0" hidden="1">'dečki  1-2010'!$B$10:$D$41</definedName>
  </definedNames>
  <calcPr calcId="152511"/>
</workbook>
</file>

<file path=xl/calcChain.xml><?xml version="1.0" encoding="utf-8"?>
<calcChain xmlns="http://schemas.openxmlformats.org/spreadsheetml/2006/main">
  <c r="O35" i="6" l="1"/>
  <c r="N35" i="6"/>
  <c r="M35" i="6"/>
  <c r="P35" i="6" s="1"/>
  <c r="R35" i="6" l="1"/>
  <c r="Q35" i="6"/>
  <c r="S35" i="6" s="1"/>
  <c r="M24" i="7"/>
  <c r="N24" i="7"/>
  <c r="O24" i="7"/>
  <c r="M12" i="7"/>
  <c r="N12" i="7"/>
  <c r="O12" i="7"/>
  <c r="M16" i="7"/>
  <c r="N16" i="7"/>
  <c r="O16" i="7"/>
  <c r="M38" i="6"/>
  <c r="N38" i="6"/>
  <c r="O38" i="6"/>
  <c r="M23" i="6"/>
  <c r="N23" i="6"/>
  <c r="O23" i="6"/>
  <c r="M25" i="2"/>
  <c r="N25" i="2"/>
  <c r="O25" i="2"/>
  <c r="M22" i="2"/>
  <c r="N22" i="2"/>
  <c r="O22" i="2"/>
  <c r="M20" i="2"/>
  <c r="N20" i="2"/>
  <c r="O20" i="2"/>
  <c r="M21" i="2"/>
  <c r="N21" i="2"/>
  <c r="O21" i="2"/>
  <c r="M23" i="2"/>
  <c r="N23" i="2"/>
  <c r="O23" i="2"/>
  <c r="M13" i="2"/>
  <c r="N13" i="2"/>
  <c r="O13" i="2"/>
  <c r="M18" i="2"/>
  <c r="N18" i="2"/>
  <c r="O18" i="2"/>
  <c r="M14" i="2"/>
  <c r="N14" i="2"/>
  <c r="O14" i="2"/>
  <c r="M31" i="2"/>
  <c r="N31" i="2"/>
  <c r="O31" i="2"/>
  <c r="M27" i="2"/>
  <c r="N27" i="2"/>
  <c r="O27" i="2"/>
  <c r="M37" i="2"/>
  <c r="N37" i="2"/>
  <c r="O37" i="2"/>
  <c r="M16" i="9"/>
  <c r="M20" i="9"/>
  <c r="N20" i="9"/>
  <c r="O20" i="9"/>
  <c r="M29" i="9"/>
  <c r="N29" i="9"/>
  <c r="O29" i="9"/>
  <c r="M21" i="9"/>
  <c r="N21" i="9"/>
  <c r="O21" i="9"/>
  <c r="M24" i="9"/>
  <c r="N24" i="9"/>
  <c r="O24" i="9"/>
  <c r="M30" i="9"/>
  <c r="N30" i="9"/>
  <c r="O30" i="9"/>
  <c r="M23" i="9"/>
  <c r="N23" i="9"/>
  <c r="O23" i="9"/>
  <c r="M43" i="6"/>
  <c r="N43" i="6"/>
  <c r="O43" i="6"/>
  <c r="Q24" i="9" l="1"/>
  <c r="R27" i="2"/>
  <c r="R13" i="2"/>
  <c r="R22" i="2"/>
  <c r="R14" i="2"/>
  <c r="R21" i="2"/>
  <c r="R31" i="2"/>
  <c r="R23" i="2"/>
  <c r="R25" i="2"/>
  <c r="R37" i="2"/>
  <c r="R18" i="2"/>
  <c r="R20" i="2"/>
  <c r="Q24" i="7"/>
  <c r="Q13" i="2"/>
  <c r="Q16" i="7"/>
  <c r="P20" i="9"/>
  <c r="Q37" i="2"/>
  <c r="Q20" i="2"/>
  <c r="Q31" i="2"/>
  <c r="P23" i="2"/>
  <c r="P12" i="7"/>
  <c r="R12" i="7" s="1"/>
  <c r="P13" i="2"/>
  <c r="S13" i="2" s="1"/>
  <c r="P21" i="9"/>
  <c r="P14" i="2"/>
  <c r="Q27" i="2"/>
  <c r="Q23" i="9"/>
  <c r="P30" i="9"/>
  <c r="R30" i="9" s="1"/>
  <c r="Q20" i="9"/>
  <c r="S20" i="9" s="1"/>
  <c r="Q43" i="6"/>
  <c r="P29" i="9"/>
  <c r="R29" i="9" s="1"/>
  <c r="Q21" i="9"/>
  <c r="Q30" i="9"/>
  <c r="P23" i="9"/>
  <c r="Q29" i="9"/>
  <c r="P24" i="7"/>
  <c r="Q38" i="6"/>
  <c r="P23" i="6"/>
  <c r="R23" i="6" s="1"/>
  <c r="Q25" i="2"/>
  <c r="P27" i="2"/>
  <c r="P31" i="2"/>
  <c r="Q18" i="2"/>
  <c r="Q23" i="2"/>
  <c r="P21" i="2"/>
  <c r="Q12" i="7"/>
  <c r="S12" i="7" s="1"/>
  <c r="P16" i="7"/>
  <c r="Q23" i="6"/>
  <c r="P38" i="6"/>
  <c r="R38" i="6" s="1"/>
  <c r="P22" i="2"/>
  <c r="Q22" i="2"/>
  <c r="P25" i="2"/>
  <c r="P37" i="2"/>
  <c r="Q14" i="2"/>
  <c r="P18" i="2"/>
  <c r="Q21" i="2"/>
  <c r="P20" i="2"/>
  <c r="R23" i="9"/>
  <c r="R21" i="9"/>
  <c r="P24" i="9"/>
  <c r="R20" i="9"/>
  <c r="P43" i="6"/>
  <c r="S24" i="9" l="1"/>
  <c r="S24" i="7"/>
  <c r="S23" i="6"/>
  <c r="S14" i="2"/>
  <c r="S16" i="7"/>
  <c r="S21" i="9"/>
  <c r="S23" i="9"/>
  <c r="S27" i="2"/>
  <c r="S25" i="2"/>
  <c r="S31" i="2"/>
  <c r="S21" i="2"/>
  <c r="S23" i="2"/>
  <c r="S30" i="9"/>
  <c r="S29" i="9"/>
  <c r="R24" i="7"/>
  <c r="R16" i="7"/>
  <c r="S38" i="6"/>
  <c r="S22" i="2"/>
  <c r="S18" i="2"/>
  <c r="S37" i="2"/>
  <c r="S20" i="2"/>
  <c r="R24" i="9"/>
  <c r="S43" i="6"/>
  <c r="R43" i="6"/>
  <c r="O34" i="8"/>
  <c r="N34" i="8"/>
  <c r="M34" i="8"/>
  <c r="R34" i="8" l="1"/>
  <c r="P34" i="8"/>
  <c r="Q34" i="8"/>
  <c r="S34" i="8" s="1"/>
  <c r="O39" i="2"/>
  <c r="N39" i="2"/>
  <c r="M39" i="2"/>
  <c r="Q39" i="2" l="1"/>
  <c r="P39" i="2"/>
  <c r="M40" i="6"/>
  <c r="N40" i="6"/>
  <c r="O40" i="6"/>
  <c r="M36" i="6"/>
  <c r="N36" i="6"/>
  <c r="O36" i="6"/>
  <c r="M16" i="6"/>
  <c r="N16" i="6"/>
  <c r="O16" i="6"/>
  <c r="M15" i="6"/>
  <c r="N15" i="6"/>
  <c r="O15" i="6"/>
  <c r="M14" i="6"/>
  <c r="N14" i="6"/>
  <c r="O14" i="6"/>
  <c r="M26" i="6"/>
  <c r="N26" i="6"/>
  <c r="O26" i="6"/>
  <c r="M28" i="6"/>
  <c r="N28" i="6"/>
  <c r="O28" i="6"/>
  <c r="M39" i="6"/>
  <c r="N39" i="6"/>
  <c r="O39" i="6"/>
  <c r="M13" i="6"/>
  <c r="N13" i="6"/>
  <c r="O13" i="6"/>
  <c r="M41" i="6"/>
  <c r="N41" i="6"/>
  <c r="O41" i="6"/>
  <c r="M18" i="6"/>
  <c r="N18" i="6"/>
  <c r="O18" i="6"/>
  <c r="M30" i="6"/>
  <c r="N30" i="6"/>
  <c r="O30" i="6"/>
  <c r="M24" i="6"/>
  <c r="N24" i="6"/>
  <c r="O24" i="6"/>
  <c r="M22" i="6"/>
  <c r="N22" i="6"/>
  <c r="O22" i="6"/>
  <c r="M25" i="6"/>
  <c r="N25" i="6"/>
  <c r="O25" i="6"/>
  <c r="M33" i="6"/>
  <c r="N33" i="6"/>
  <c r="O33" i="6"/>
  <c r="M17" i="6"/>
  <c r="N17" i="6"/>
  <c r="O17" i="6"/>
  <c r="M32" i="6"/>
  <c r="N32" i="6"/>
  <c r="O32" i="6"/>
  <c r="M12" i="6"/>
  <c r="N12" i="6"/>
  <c r="O12" i="6"/>
  <c r="M20" i="6"/>
  <c r="N20" i="6"/>
  <c r="O20" i="6"/>
  <c r="M37" i="6"/>
  <c r="N37" i="6"/>
  <c r="O37" i="6"/>
  <c r="M31" i="6"/>
  <c r="N31" i="6"/>
  <c r="O31" i="6"/>
  <c r="M29" i="6"/>
  <c r="N29" i="6"/>
  <c r="O29" i="6"/>
  <c r="M27" i="6"/>
  <c r="N27" i="6"/>
  <c r="O27" i="6"/>
  <c r="M11" i="6"/>
  <c r="N11" i="6"/>
  <c r="O11" i="6"/>
  <c r="M10" i="6"/>
  <c r="N10" i="6"/>
  <c r="O10" i="6"/>
  <c r="M21" i="6"/>
  <c r="N21" i="6"/>
  <c r="O21" i="6"/>
  <c r="M42" i="6"/>
  <c r="N42" i="6"/>
  <c r="O42" i="6"/>
  <c r="M19" i="6"/>
  <c r="N19" i="6"/>
  <c r="O19" i="6"/>
  <c r="O34" i="6"/>
  <c r="N34" i="6"/>
  <c r="M34" i="6"/>
  <c r="M26" i="9"/>
  <c r="N26" i="9"/>
  <c r="O26" i="9"/>
  <c r="M25" i="9"/>
  <c r="N25" i="9"/>
  <c r="O25" i="9"/>
  <c r="N16" i="9"/>
  <c r="O16" i="9"/>
  <c r="M13" i="9"/>
  <c r="N13" i="9"/>
  <c r="O13" i="9"/>
  <c r="M15" i="9"/>
  <c r="N15" i="9"/>
  <c r="O15" i="9"/>
  <c r="M19" i="9"/>
  <c r="N19" i="9"/>
  <c r="O19" i="9"/>
  <c r="M27" i="9"/>
  <c r="N27" i="9"/>
  <c r="O27" i="9"/>
  <c r="M14" i="9"/>
  <c r="N14" i="9"/>
  <c r="O14" i="9"/>
  <c r="M10" i="9"/>
  <c r="N10" i="9"/>
  <c r="O10" i="9"/>
  <c r="M22" i="9"/>
  <c r="N22" i="9"/>
  <c r="O22" i="9"/>
  <c r="M17" i="9"/>
  <c r="N17" i="9"/>
  <c r="O17" i="9"/>
  <c r="M11" i="9"/>
  <c r="N11" i="9"/>
  <c r="O11" i="9"/>
  <c r="M18" i="9"/>
  <c r="N18" i="9"/>
  <c r="O18" i="9"/>
  <c r="M12" i="9"/>
  <c r="N12" i="9"/>
  <c r="O12" i="9"/>
  <c r="O28" i="9"/>
  <c r="N28" i="9"/>
  <c r="M28" i="9"/>
  <c r="O12" i="11"/>
  <c r="N12" i="11"/>
  <c r="M12" i="11"/>
  <c r="M16" i="10"/>
  <c r="N16" i="10"/>
  <c r="O16" i="10"/>
  <c r="M24" i="10"/>
  <c r="N24" i="10"/>
  <c r="O24" i="10"/>
  <c r="M28" i="10"/>
  <c r="N28" i="10"/>
  <c r="O28" i="10"/>
  <c r="M23" i="10"/>
  <c r="N23" i="10"/>
  <c r="O23" i="10"/>
  <c r="M19" i="10"/>
  <c r="N19" i="10"/>
  <c r="O19" i="10"/>
  <c r="M33" i="10"/>
  <c r="N33" i="10"/>
  <c r="O33" i="10"/>
  <c r="M18" i="10"/>
  <c r="N18" i="10"/>
  <c r="O18" i="10"/>
  <c r="M34" i="10"/>
  <c r="N34" i="10"/>
  <c r="O34" i="10"/>
  <c r="M17" i="10"/>
  <c r="N17" i="10"/>
  <c r="O17" i="10"/>
  <c r="M25" i="10"/>
  <c r="N25" i="10"/>
  <c r="O25" i="10"/>
  <c r="M11" i="10"/>
  <c r="N11" i="10"/>
  <c r="O11" i="10"/>
  <c r="M31" i="10"/>
  <c r="N31" i="10"/>
  <c r="O31" i="10"/>
  <c r="M10" i="10"/>
  <c r="N10" i="10"/>
  <c r="O10" i="10"/>
  <c r="M26" i="10"/>
  <c r="N26" i="10"/>
  <c r="O26" i="10"/>
  <c r="M35" i="10"/>
  <c r="N35" i="10"/>
  <c r="O35" i="10"/>
  <c r="M20" i="10"/>
  <c r="N20" i="10"/>
  <c r="O20" i="10"/>
  <c r="M15" i="10"/>
  <c r="N15" i="10"/>
  <c r="O15" i="10"/>
  <c r="M21" i="10"/>
  <c r="N21" i="10"/>
  <c r="O21" i="10"/>
  <c r="M30" i="10"/>
  <c r="N30" i="10"/>
  <c r="O30" i="10"/>
  <c r="M13" i="10"/>
  <c r="N13" i="10"/>
  <c r="O13" i="10"/>
  <c r="M38" i="10"/>
  <c r="N38" i="10"/>
  <c r="O38" i="10"/>
  <c r="M29" i="10"/>
  <c r="N29" i="10"/>
  <c r="O29" i="10"/>
  <c r="M36" i="10"/>
  <c r="N36" i="10"/>
  <c r="O36" i="10"/>
  <c r="M14" i="10"/>
  <c r="N14" i="10"/>
  <c r="O14" i="10"/>
  <c r="M12" i="10"/>
  <c r="N12" i="10"/>
  <c r="O12" i="10"/>
  <c r="M27" i="10"/>
  <c r="N27" i="10"/>
  <c r="O27" i="10"/>
  <c r="M22" i="10"/>
  <c r="N22" i="10"/>
  <c r="O22" i="10"/>
  <c r="M37" i="10"/>
  <c r="N37" i="10"/>
  <c r="O37" i="10"/>
  <c r="M32" i="10"/>
  <c r="N32" i="10"/>
  <c r="O32" i="10"/>
  <c r="M15" i="11"/>
  <c r="N15" i="11"/>
  <c r="O15" i="11"/>
  <c r="M20" i="11"/>
  <c r="N20" i="11"/>
  <c r="O20" i="11"/>
  <c r="M13" i="11"/>
  <c r="N13" i="11"/>
  <c r="O13" i="11"/>
  <c r="M19" i="11"/>
  <c r="N19" i="11"/>
  <c r="O19" i="11"/>
  <c r="M11" i="11"/>
  <c r="N11" i="11"/>
  <c r="O11" i="11"/>
  <c r="M23" i="11"/>
  <c r="N23" i="11"/>
  <c r="O23" i="11"/>
  <c r="M14" i="11"/>
  <c r="N14" i="11"/>
  <c r="O14" i="11"/>
  <c r="M18" i="11"/>
  <c r="N18" i="11"/>
  <c r="O18" i="11"/>
  <c r="M22" i="11"/>
  <c r="N22" i="11"/>
  <c r="O22" i="11"/>
  <c r="M10" i="11"/>
  <c r="N10" i="11"/>
  <c r="O10" i="11"/>
  <c r="M16" i="11"/>
  <c r="N16" i="11"/>
  <c r="O16" i="11"/>
  <c r="M17" i="11"/>
  <c r="N17" i="11"/>
  <c r="O17" i="11"/>
  <c r="M21" i="11"/>
  <c r="N21" i="11"/>
  <c r="O21" i="11"/>
  <c r="M24" i="11"/>
  <c r="N24" i="11"/>
  <c r="O24" i="11"/>
  <c r="M36" i="8"/>
  <c r="R36" i="8" s="1"/>
  <c r="N36" i="8"/>
  <c r="O36" i="8"/>
  <c r="M40" i="8"/>
  <c r="N40" i="8"/>
  <c r="O40" i="8"/>
  <c r="M19" i="8"/>
  <c r="N19" i="8"/>
  <c r="O19" i="8"/>
  <c r="M33" i="8"/>
  <c r="N33" i="8"/>
  <c r="O33" i="8"/>
  <c r="M16" i="8"/>
  <c r="R16" i="8" s="1"/>
  <c r="N16" i="8"/>
  <c r="O16" i="8"/>
  <c r="M10" i="8"/>
  <c r="N10" i="8"/>
  <c r="O10" i="8"/>
  <c r="M18" i="8"/>
  <c r="N18" i="8"/>
  <c r="O18" i="8"/>
  <c r="M22" i="8"/>
  <c r="N22" i="8"/>
  <c r="O22" i="8"/>
  <c r="M21" i="8"/>
  <c r="N21" i="8"/>
  <c r="O21" i="8"/>
  <c r="M31" i="8"/>
  <c r="N31" i="8"/>
  <c r="O31" i="8"/>
  <c r="M15" i="8"/>
  <c r="N15" i="8"/>
  <c r="O15" i="8"/>
  <c r="M39" i="8"/>
  <c r="N39" i="8"/>
  <c r="O39" i="8"/>
  <c r="M26" i="8"/>
  <c r="R26" i="8" s="1"/>
  <c r="N26" i="8"/>
  <c r="O26" i="8"/>
  <c r="M37" i="8"/>
  <c r="N37" i="8"/>
  <c r="O37" i="8"/>
  <c r="M20" i="8"/>
  <c r="N20" i="8"/>
  <c r="O20" i="8"/>
  <c r="M35" i="8"/>
  <c r="N35" i="8"/>
  <c r="O35" i="8"/>
  <c r="M13" i="8"/>
  <c r="R13" i="8" s="1"/>
  <c r="N13" i="8"/>
  <c r="O13" i="8"/>
  <c r="M27" i="8"/>
  <c r="N27" i="8"/>
  <c r="O27" i="8"/>
  <c r="M25" i="8"/>
  <c r="N25" i="8"/>
  <c r="O25" i="8"/>
  <c r="M24" i="8"/>
  <c r="N24" i="8"/>
  <c r="O24" i="8"/>
  <c r="M32" i="8"/>
  <c r="R32" i="8" s="1"/>
  <c r="N32" i="8"/>
  <c r="O32" i="8"/>
  <c r="M29" i="8"/>
  <c r="N29" i="8"/>
  <c r="O29" i="8"/>
  <c r="M41" i="8"/>
  <c r="N41" i="8"/>
  <c r="O41" i="8"/>
  <c r="M11" i="8"/>
  <c r="N11" i="8"/>
  <c r="O11" i="8"/>
  <c r="M38" i="8"/>
  <c r="R38" i="8" s="1"/>
  <c r="N38" i="8"/>
  <c r="O38" i="8"/>
  <c r="M17" i="8"/>
  <c r="N17" i="8"/>
  <c r="O17" i="8"/>
  <c r="M12" i="8"/>
  <c r="N12" i="8"/>
  <c r="O12" i="8"/>
  <c r="M23" i="8"/>
  <c r="N23" i="8"/>
  <c r="O23" i="8"/>
  <c r="M28" i="8"/>
  <c r="R28" i="8" s="1"/>
  <c r="N28" i="8"/>
  <c r="O28" i="8"/>
  <c r="M14" i="8"/>
  <c r="N14" i="8"/>
  <c r="O14" i="8"/>
  <c r="O30" i="8"/>
  <c r="N30" i="8"/>
  <c r="M30" i="8"/>
  <c r="R30" i="8" s="1"/>
  <c r="M20" i="7"/>
  <c r="N20" i="7"/>
  <c r="O20" i="7"/>
  <c r="M21" i="7"/>
  <c r="N21" i="7"/>
  <c r="O21" i="7"/>
  <c r="M25" i="7"/>
  <c r="N25" i="7"/>
  <c r="O25" i="7"/>
  <c r="M11" i="7"/>
  <c r="N11" i="7"/>
  <c r="O11" i="7"/>
  <c r="M18" i="7"/>
  <c r="N18" i="7"/>
  <c r="O18" i="7"/>
  <c r="M10" i="7"/>
  <c r="N10" i="7"/>
  <c r="O10" i="7"/>
  <c r="M14" i="7"/>
  <c r="N14" i="7"/>
  <c r="O14" i="7"/>
  <c r="M23" i="7"/>
  <c r="N23" i="7"/>
  <c r="O23" i="7"/>
  <c r="M15" i="7"/>
  <c r="N15" i="7"/>
  <c r="O15" i="7"/>
  <c r="M13" i="7"/>
  <c r="N13" i="7"/>
  <c r="O13" i="7"/>
  <c r="M22" i="7"/>
  <c r="N22" i="7"/>
  <c r="O22" i="7"/>
  <c r="M19" i="7"/>
  <c r="N19" i="7"/>
  <c r="O19" i="7"/>
  <c r="O17" i="7"/>
  <c r="N17" i="7"/>
  <c r="M17" i="7"/>
  <c r="M19" i="3"/>
  <c r="N19" i="3"/>
  <c r="O19" i="3"/>
  <c r="M11" i="3"/>
  <c r="N11" i="3"/>
  <c r="O11" i="3"/>
  <c r="M15" i="3"/>
  <c r="N15" i="3"/>
  <c r="O15" i="3"/>
  <c r="M14" i="3"/>
  <c r="N14" i="3"/>
  <c r="O14" i="3"/>
  <c r="M16" i="3"/>
  <c r="N16" i="3"/>
  <c r="O16" i="3"/>
  <c r="M17" i="3"/>
  <c r="N17" i="3"/>
  <c r="O17" i="3"/>
  <c r="M10" i="3"/>
  <c r="N10" i="3"/>
  <c r="O10" i="3"/>
  <c r="M13" i="3"/>
  <c r="N13" i="3"/>
  <c r="O13" i="3"/>
  <c r="M18" i="3"/>
  <c r="N18" i="3"/>
  <c r="O18" i="3"/>
  <c r="O12" i="3"/>
  <c r="N12" i="3"/>
  <c r="M12" i="3"/>
  <c r="M11" i="2"/>
  <c r="N11" i="2"/>
  <c r="O11" i="2"/>
  <c r="M40" i="2"/>
  <c r="N40" i="2"/>
  <c r="O40" i="2"/>
  <c r="M24" i="2"/>
  <c r="N24" i="2"/>
  <c r="O24" i="2"/>
  <c r="M12" i="2"/>
  <c r="N12" i="2"/>
  <c r="O12" i="2"/>
  <c r="M16" i="2"/>
  <c r="N16" i="2"/>
  <c r="O16" i="2"/>
  <c r="M29" i="2"/>
  <c r="N29" i="2"/>
  <c r="O29" i="2"/>
  <c r="M32" i="2"/>
  <c r="N32" i="2"/>
  <c r="O32" i="2"/>
  <c r="M35" i="2"/>
  <c r="N35" i="2"/>
  <c r="O35" i="2"/>
  <c r="M17" i="2"/>
  <c r="N17" i="2"/>
  <c r="O17" i="2"/>
  <c r="M28" i="2"/>
  <c r="N28" i="2"/>
  <c r="O28" i="2"/>
  <c r="M36" i="2"/>
  <c r="N36" i="2"/>
  <c r="O36" i="2"/>
  <c r="M19" i="2"/>
  <c r="N19" i="2"/>
  <c r="O19" i="2"/>
  <c r="M38" i="2"/>
  <c r="N38" i="2"/>
  <c r="O38" i="2"/>
  <c r="M26" i="2"/>
  <c r="N26" i="2"/>
  <c r="O26" i="2"/>
  <c r="M30" i="2"/>
  <c r="N30" i="2"/>
  <c r="O30" i="2"/>
  <c r="M34" i="2"/>
  <c r="N34" i="2"/>
  <c r="O34" i="2"/>
  <c r="M10" i="2"/>
  <c r="N10" i="2"/>
  <c r="O10" i="2"/>
  <c r="M33" i="2"/>
  <c r="N33" i="2"/>
  <c r="O33" i="2"/>
  <c r="M41" i="2"/>
  <c r="N41" i="2"/>
  <c r="O41" i="2"/>
  <c r="O15" i="2"/>
  <c r="N15" i="2"/>
  <c r="M15" i="2"/>
  <c r="R37" i="8" l="1"/>
  <c r="R10" i="8"/>
  <c r="R12" i="8"/>
  <c r="R15" i="8"/>
  <c r="R18" i="8"/>
  <c r="R12" i="2"/>
  <c r="R14" i="8"/>
  <c r="R17" i="8"/>
  <c r="R29" i="8"/>
  <c r="R27" i="8"/>
  <c r="R31" i="8"/>
  <c r="R11" i="11"/>
  <c r="R15" i="2"/>
  <c r="R33" i="2"/>
  <c r="R26" i="2"/>
  <c r="R28" i="2"/>
  <c r="R29" i="2"/>
  <c r="R23" i="8"/>
  <c r="R11" i="8"/>
  <c r="R24" i="8"/>
  <c r="R35" i="8"/>
  <c r="R22" i="8"/>
  <c r="R33" i="8"/>
  <c r="R10" i="6"/>
  <c r="R19" i="2"/>
  <c r="R10" i="2"/>
  <c r="R17" i="2"/>
  <c r="R16" i="2"/>
  <c r="R11" i="2"/>
  <c r="R34" i="2"/>
  <c r="R30" i="2"/>
  <c r="R36" i="2"/>
  <c r="R32" i="2"/>
  <c r="R24" i="2"/>
  <c r="R38" i="2"/>
  <c r="R35" i="2"/>
  <c r="R25" i="8"/>
  <c r="R21" i="8"/>
  <c r="R20" i="8"/>
  <c r="R19" i="8"/>
  <c r="Q13" i="9"/>
  <c r="Q19" i="7"/>
  <c r="Q15" i="9"/>
  <c r="Q10" i="3"/>
  <c r="Q17" i="3"/>
  <c r="P24" i="10"/>
  <c r="R24" i="10" s="1"/>
  <c r="Q14" i="6"/>
  <c r="Q34" i="10"/>
  <c r="Q32" i="10"/>
  <c r="Q22" i="10"/>
  <c r="Q38" i="10"/>
  <c r="P20" i="10"/>
  <c r="R20" i="10" s="1"/>
  <c r="Q35" i="10"/>
  <c r="Q25" i="10"/>
  <c r="Q19" i="10"/>
  <c r="P18" i="11"/>
  <c r="R18" i="11" s="1"/>
  <c r="P14" i="11"/>
  <c r="R14" i="11" s="1"/>
  <c r="P22" i="11"/>
  <c r="R22" i="11" s="1"/>
  <c r="P23" i="11"/>
  <c r="R23" i="11" s="1"/>
  <c r="Q23" i="8"/>
  <c r="P12" i="8"/>
  <c r="Q24" i="8"/>
  <c r="P35" i="8"/>
  <c r="Q18" i="9"/>
  <c r="Q22" i="9"/>
  <c r="P13" i="9"/>
  <c r="R13" i="9" s="1"/>
  <c r="Q25" i="9"/>
  <c r="P31" i="8"/>
  <c r="Q10" i="8"/>
  <c r="Q16" i="11"/>
  <c r="P10" i="11"/>
  <c r="R10" i="11" s="1"/>
  <c r="P37" i="6"/>
  <c r="R37" i="6" s="1"/>
  <c r="Q32" i="6"/>
  <c r="P17" i="6"/>
  <c r="R17" i="6" s="1"/>
  <c r="Q13" i="6"/>
  <c r="P22" i="7"/>
  <c r="R22" i="7" s="1"/>
  <c r="Q25" i="7"/>
  <c r="Q22" i="7"/>
  <c r="P13" i="7"/>
  <c r="R13" i="7" s="1"/>
  <c r="Q15" i="7"/>
  <c r="Q20" i="10"/>
  <c r="P17" i="10"/>
  <c r="R17" i="10" s="1"/>
  <c r="P23" i="10"/>
  <c r="R23" i="10" s="1"/>
  <c r="Q19" i="6"/>
  <c r="Q37" i="6"/>
  <c r="P20" i="6"/>
  <c r="R20" i="6" s="1"/>
  <c r="P33" i="6"/>
  <c r="R33" i="6" s="1"/>
  <c r="P14" i="6"/>
  <c r="R14" i="6" s="1"/>
  <c r="P15" i="6"/>
  <c r="R15" i="6" s="1"/>
  <c r="P11" i="9"/>
  <c r="R11" i="9" s="1"/>
  <c r="P26" i="9"/>
  <c r="R26" i="9" s="1"/>
  <c r="P41" i="8"/>
  <c r="R41" i="8" s="1"/>
  <c r="P29" i="8"/>
  <c r="P20" i="8"/>
  <c r="P39" i="8"/>
  <c r="R39" i="8" s="1"/>
  <c r="Q39" i="8"/>
  <c r="P15" i="8"/>
  <c r="P16" i="8"/>
  <c r="P33" i="8"/>
  <c r="P19" i="8"/>
  <c r="P36" i="8"/>
  <c r="Q35" i="2"/>
  <c r="P32" i="2"/>
  <c r="Q29" i="2"/>
  <c r="S39" i="2"/>
  <c r="Q12" i="2"/>
  <c r="Q10" i="11"/>
  <c r="Q13" i="11"/>
  <c r="P20" i="11"/>
  <c r="R20" i="11" s="1"/>
  <c r="Q17" i="10"/>
  <c r="Q23" i="10"/>
  <c r="S23" i="10" s="1"/>
  <c r="Q11" i="9"/>
  <c r="Q12" i="8"/>
  <c r="Q29" i="8"/>
  <c r="Q13" i="8"/>
  <c r="Q18" i="8"/>
  <c r="P25" i="6"/>
  <c r="R25" i="6" s="1"/>
  <c r="Q41" i="6"/>
  <c r="Q34" i="6"/>
  <c r="Q10" i="7"/>
  <c r="Q17" i="7"/>
  <c r="P36" i="2"/>
  <c r="P13" i="3"/>
  <c r="R13" i="3" s="1"/>
  <c r="Q12" i="3"/>
  <c r="Q10" i="2"/>
  <c r="P41" i="6"/>
  <c r="R41" i="6" s="1"/>
  <c r="Q11" i="2"/>
  <c r="P21" i="7"/>
  <c r="R21" i="7" s="1"/>
  <c r="P24" i="2"/>
  <c r="Q26" i="6"/>
  <c r="P40" i="6"/>
  <c r="R40" i="6" s="1"/>
  <c r="P18" i="3"/>
  <c r="R18" i="3" s="1"/>
  <c r="P17" i="3"/>
  <c r="P15" i="3"/>
  <c r="R15" i="3" s="1"/>
  <c r="P10" i="2"/>
  <c r="P34" i="2"/>
  <c r="Q26" i="2"/>
  <c r="P38" i="2"/>
  <c r="P14" i="7"/>
  <c r="R14" i="7" s="1"/>
  <c r="P12" i="2"/>
  <c r="Q17" i="6"/>
  <c r="Q40" i="6"/>
  <c r="Q18" i="3"/>
  <c r="Q16" i="3"/>
  <c r="Q41" i="2"/>
  <c r="Q19" i="2"/>
  <c r="R39" i="2"/>
  <c r="P15" i="2"/>
  <c r="P26" i="10"/>
  <c r="R26" i="10" s="1"/>
  <c r="Q26" i="10"/>
  <c r="P24" i="6"/>
  <c r="R24" i="6" s="1"/>
  <c r="Q24" i="6"/>
  <c r="P33" i="2"/>
  <c r="P28" i="2"/>
  <c r="Q16" i="2"/>
  <c r="P14" i="3"/>
  <c r="R14" i="3" s="1"/>
  <c r="Q14" i="3"/>
  <c r="P18" i="7"/>
  <c r="R18" i="7" s="1"/>
  <c r="Q18" i="7"/>
  <c r="Q26" i="8"/>
  <c r="P10" i="8"/>
  <c r="Q36" i="8"/>
  <c r="P37" i="10"/>
  <c r="R37" i="10" s="1"/>
  <c r="P35" i="10"/>
  <c r="R35" i="10" s="1"/>
  <c r="P18" i="10"/>
  <c r="Q28" i="10"/>
  <c r="P16" i="10"/>
  <c r="R16" i="10" s="1"/>
  <c r="Q16" i="10"/>
  <c r="P22" i="9"/>
  <c r="R22" i="9" s="1"/>
  <c r="P12" i="6"/>
  <c r="R12" i="6" s="1"/>
  <c r="Q33" i="2"/>
  <c r="Q34" i="2"/>
  <c r="Q38" i="2"/>
  <c r="Q28" i="2"/>
  <c r="P17" i="2"/>
  <c r="Q24" i="2"/>
  <c r="P10" i="7"/>
  <c r="R10" i="7" s="1"/>
  <c r="P27" i="10"/>
  <c r="R27" i="10" s="1"/>
  <c r="Q27" i="10"/>
  <c r="P10" i="9"/>
  <c r="R10" i="9" s="1"/>
  <c r="Q10" i="9"/>
  <c r="P20" i="7"/>
  <c r="R20" i="7" s="1"/>
  <c r="Q20" i="7"/>
  <c r="P13" i="8"/>
  <c r="Q35" i="8"/>
  <c r="P18" i="8"/>
  <c r="Q33" i="8"/>
  <c r="Q23" i="11"/>
  <c r="P22" i="10"/>
  <c r="R22" i="10" s="1"/>
  <c r="P30" i="10"/>
  <c r="P17" i="9"/>
  <c r="R17" i="9" s="1"/>
  <c r="Q26" i="9"/>
  <c r="P11" i="6"/>
  <c r="R11" i="6" s="1"/>
  <c r="Q11" i="6"/>
  <c r="P41" i="2"/>
  <c r="P30" i="2"/>
  <c r="P19" i="2"/>
  <c r="Q32" i="2"/>
  <c r="P40" i="2"/>
  <c r="P16" i="3"/>
  <c r="R16" i="3" s="1"/>
  <c r="Q14" i="7"/>
  <c r="P13" i="10"/>
  <c r="R13" i="10" s="1"/>
  <c r="Q13" i="10"/>
  <c r="P22" i="6"/>
  <c r="R22" i="6" s="1"/>
  <c r="Q22" i="6"/>
  <c r="Q36" i="6"/>
  <c r="P26" i="2"/>
  <c r="P35" i="2"/>
  <c r="P29" i="2"/>
  <c r="P11" i="2"/>
  <c r="Q23" i="7"/>
  <c r="P11" i="7"/>
  <c r="R11" i="7" s="1"/>
  <c r="Q11" i="7"/>
  <c r="Q38" i="8"/>
  <c r="Q11" i="8"/>
  <c r="Q27" i="8"/>
  <c r="Q31" i="8"/>
  <c r="Q22" i="8"/>
  <c r="Q15" i="11"/>
  <c r="P12" i="10"/>
  <c r="P29" i="10"/>
  <c r="R29" i="10" s="1"/>
  <c r="P38" i="10"/>
  <c r="P10" i="10"/>
  <c r="P34" i="10"/>
  <c r="S34" i="10" s="1"/>
  <c r="P14" i="9"/>
  <c r="P16" i="9"/>
  <c r="R16" i="9" s="1"/>
  <c r="P25" i="9"/>
  <c r="R25" i="9" s="1"/>
  <c r="P19" i="6"/>
  <c r="R19" i="6" s="1"/>
  <c r="P42" i="6"/>
  <c r="R42" i="6" s="1"/>
  <c r="P21" i="6"/>
  <c r="R21" i="6" s="1"/>
  <c r="P10" i="6"/>
  <c r="Q10" i="6"/>
  <c r="P13" i="6"/>
  <c r="R13" i="6" s="1"/>
  <c r="P16" i="6"/>
  <c r="R16" i="6" s="1"/>
  <c r="Q19" i="3"/>
  <c r="Q13" i="7"/>
  <c r="P15" i="7"/>
  <c r="P23" i="7"/>
  <c r="Q28" i="8"/>
  <c r="Q32" i="8"/>
  <c r="P25" i="8"/>
  <c r="P27" i="8"/>
  <c r="Q20" i="8"/>
  <c r="P37" i="8"/>
  <c r="P26" i="8"/>
  <c r="P21" i="8"/>
  <c r="P22" i="8"/>
  <c r="Q40" i="8"/>
  <c r="P21" i="11"/>
  <c r="R21" i="11" s="1"/>
  <c r="P17" i="11"/>
  <c r="R17" i="11" s="1"/>
  <c r="P11" i="11"/>
  <c r="P15" i="11"/>
  <c r="Q36" i="10"/>
  <c r="Q15" i="10"/>
  <c r="Q11" i="10"/>
  <c r="P28" i="10"/>
  <c r="Q28" i="9"/>
  <c r="Q12" i="9"/>
  <c r="Q19" i="9"/>
  <c r="P32" i="6"/>
  <c r="R32" i="6" s="1"/>
  <c r="P39" i="6"/>
  <c r="R39" i="6" s="1"/>
  <c r="P28" i="6"/>
  <c r="R28" i="6" s="1"/>
  <c r="P36" i="6"/>
  <c r="R36" i="6" s="1"/>
  <c r="P10" i="3"/>
  <c r="Q15" i="3"/>
  <c r="P11" i="3"/>
  <c r="R11" i="3" s="1"/>
  <c r="P19" i="3"/>
  <c r="P19" i="7"/>
  <c r="R19" i="7" s="1"/>
  <c r="P25" i="7"/>
  <c r="S25" i="7" s="1"/>
  <c r="Q21" i="7"/>
  <c r="Q30" i="8"/>
  <c r="P23" i="8"/>
  <c r="Q41" i="8"/>
  <c r="P32" i="8"/>
  <c r="P24" i="8"/>
  <c r="Q15" i="8"/>
  <c r="Q16" i="8"/>
  <c r="Q19" i="8"/>
  <c r="P40" i="8"/>
  <c r="R40" i="8" s="1"/>
  <c r="P24" i="11"/>
  <c r="R24" i="11" s="1"/>
  <c r="P16" i="11"/>
  <c r="P19" i="11"/>
  <c r="P13" i="11"/>
  <c r="R13" i="11" s="1"/>
  <c r="P32" i="10"/>
  <c r="R32" i="10" s="1"/>
  <c r="Q12" i="10"/>
  <c r="P14" i="10"/>
  <c r="R14" i="10" s="1"/>
  <c r="P36" i="10"/>
  <c r="Q30" i="10"/>
  <c r="P21" i="10"/>
  <c r="R21" i="10" s="1"/>
  <c r="P15" i="10"/>
  <c r="R15" i="10" s="1"/>
  <c r="Q10" i="10"/>
  <c r="P31" i="10"/>
  <c r="R31" i="10" s="1"/>
  <c r="P11" i="10"/>
  <c r="R11" i="10" s="1"/>
  <c r="P25" i="10"/>
  <c r="R25" i="10" s="1"/>
  <c r="Q18" i="10"/>
  <c r="P33" i="10"/>
  <c r="R33" i="10" s="1"/>
  <c r="P19" i="10"/>
  <c r="S19" i="10" s="1"/>
  <c r="Q24" i="10"/>
  <c r="S24" i="10" s="1"/>
  <c r="Q12" i="11"/>
  <c r="P12" i="9"/>
  <c r="P18" i="9"/>
  <c r="Q14" i="9"/>
  <c r="P27" i="9"/>
  <c r="R27" i="9" s="1"/>
  <c r="P19" i="9"/>
  <c r="P15" i="9"/>
  <c r="R15" i="9" s="1"/>
  <c r="P27" i="6"/>
  <c r="R27" i="6" s="1"/>
  <c r="Q31" i="6"/>
  <c r="P30" i="6"/>
  <c r="R30" i="6" s="1"/>
  <c r="P26" i="6"/>
  <c r="R26" i="6" s="1"/>
  <c r="Q21" i="6"/>
  <c r="Q29" i="6"/>
  <c r="P31" i="6"/>
  <c r="R31" i="6" s="1"/>
  <c r="Q12" i="6"/>
  <c r="Q25" i="6"/>
  <c r="Q18" i="6"/>
  <c r="Q28" i="6"/>
  <c r="Q16" i="6"/>
  <c r="Q42" i="6"/>
  <c r="Q27" i="6"/>
  <c r="P29" i="6"/>
  <c r="R29" i="6" s="1"/>
  <c r="Q20" i="6"/>
  <c r="Q33" i="6"/>
  <c r="Q30" i="6"/>
  <c r="P18" i="6"/>
  <c r="R18" i="6" s="1"/>
  <c r="Q39" i="6"/>
  <c r="Q15" i="6"/>
  <c r="P34" i="6"/>
  <c r="R34" i="6" s="1"/>
  <c r="R18" i="9"/>
  <c r="Q17" i="9"/>
  <c r="Q27" i="9"/>
  <c r="Q16" i="9"/>
  <c r="P28" i="9"/>
  <c r="P12" i="11"/>
  <c r="R38" i="10"/>
  <c r="Q37" i="10"/>
  <c r="Q14" i="10"/>
  <c r="Q29" i="10"/>
  <c r="Q21" i="10"/>
  <c r="Q31" i="10"/>
  <c r="Q33" i="10"/>
  <c r="Q14" i="11"/>
  <c r="Q24" i="11"/>
  <c r="Q17" i="11"/>
  <c r="Q18" i="11"/>
  <c r="Q19" i="11"/>
  <c r="Q20" i="11"/>
  <c r="Q21" i="11"/>
  <c r="Q22" i="11"/>
  <c r="Q11" i="11"/>
  <c r="Q14" i="8"/>
  <c r="P28" i="8"/>
  <c r="Q17" i="8"/>
  <c r="Q25" i="8"/>
  <c r="Q37" i="8"/>
  <c r="Q21" i="8"/>
  <c r="P14" i="8"/>
  <c r="P17" i="8"/>
  <c r="P38" i="8"/>
  <c r="P11" i="8"/>
  <c r="P30" i="8"/>
  <c r="P17" i="7"/>
  <c r="Q13" i="3"/>
  <c r="Q11" i="3"/>
  <c r="P12" i="3"/>
  <c r="Q15" i="2"/>
  <c r="Q30" i="2"/>
  <c r="Q36" i="2"/>
  <c r="Q17" i="2"/>
  <c r="P16" i="2"/>
  <c r="Q40" i="2"/>
  <c r="S15" i="3" l="1"/>
  <c r="S18" i="11"/>
  <c r="S22" i="11"/>
  <c r="S18" i="9"/>
  <c r="S15" i="7"/>
  <c r="S35" i="2"/>
  <c r="S29" i="8"/>
  <c r="S37" i="6"/>
  <c r="S14" i="11"/>
  <c r="S12" i="9"/>
  <c r="S10" i="3"/>
  <c r="S17" i="10"/>
  <c r="S13" i="7"/>
  <c r="S16" i="2"/>
  <c r="S16" i="11"/>
  <c r="S26" i="9"/>
  <c r="S12" i="8"/>
  <c r="S17" i="7"/>
  <c r="S40" i="6"/>
  <c r="S10" i="6"/>
  <c r="S23" i="11"/>
  <c r="S10" i="7"/>
  <c r="S17" i="3"/>
  <c r="S41" i="8"/>
  <c r="S16" i="8"/>
  <c r="S20" i="8"/>
  <c r="S13" i="8"/>
  <c r="S14" i="6"/>
  <c r="S22" i="6"/>
  <c r="S15" i="6"/>
  <c r="S27" i="10"/>
  <c r="S20" i="10"/>
  <c r="S29" i="10"/>
  <c r="S36" i="10"/>
  <c r="S38" i="10"/>
  <c r="R19" i="10"/>
  <c r="S21" i="10"/>
  <c r="S26" i="10"/>
  <c r="S31" i="10"/>
  <c r="S13" i="10"/>
  <c r="S22" i="10"/>
  <c r="S14" i="10"/>
  <c r="S35" i="10"/>
  <c r="S11" i="10"/>
  <c r="R34" i="10"/>
  <c r="S28" i="10"/>
  <c r="S10" i="11"/>
  <c r="S13" i="11"/>
  <c r="S39" i="8"/>
  <c r="S22" i="8"/>
  <c r="S26" i="8"/>
  <c r="S31" i="8"/>
  <c r="S11" i="8"/>
  <c r="S18" i="8"/>
  <c r="S24" i="8"/>
  <c r="S35" i="8"/>
  <c r="S10" i="8"/>
  <c r="S38" i="8"/>
  <c r="S11" i="9"/>
  <c r="S22" i="9"/>
  <c r="S13" i="9"/>
  <c r="S27" i="9"/>
  <c r="R12" i="9"/>
  <c r="S17" i="9"/>
  <c r="S19" i="9"/>
  <c r="S15" i="9"/>
  <c r="S25" i="8"/>
  <c r="S15" i="8"/>
  <c r="S33" i="8"/>
  <c r="S19" i="8"/>
  <c r="S36" i="8"/>
  <c r="S21" i="11"/>
  <c r="S19" i="11"/>
  <c r="S20" i="11"/>
  <c r="S20" i="6"/>
  <c r="S16" i="6"/>
  <c r="S34" i="6"/>
  <c r="S26" i="6"/>
  <c r="S18" i="6"/>
  <c r="S21" i="6"/>
  <c r="S33" i="6"/>
  <c r="S17" i="6"/>
  <c r="S21" i="7"/>
  <c r="S22" i="7"/>
  <c r="S13" i="3"/>
  <c r="R10" i="3"/>
  <c r="R36" i="10"/>
  <c r="S11" i="6"/>
  <c r="S25" i="6"/>
  <c r="S34" i="2"/>
  <c r="S12" i="2"/>
  <c r="S28" i="9"/>
  <c r="S27" i="8"/>
  <c r="S38" i="2"/>
  <c r="S29" i="2"/>
  <c r="S32" i="2"/>
  <c r="S10" i="2"/>
  <c r="S11" i="2"/>
  <c r="S24" i="11"/>
  <c r="S11" i="11"/>
  <c r="R19" i="11"/>
  <c r="S15" i="11"/>
  <c r="R15" i="11"/>
  <c r="S37" i="10"/>
  <c r="S15" i="10"/>
  <c r="S25" i="10"/>
  <c r="S33" i="10"/>
  <c r="S14" i="9"/>
  <c r="R19" i="9"/>
  <c r="S16" i="9"/>
  <c r="S25" i="9"/>
  <c r="S23" i="8"/>
  <c r="S32" i="8"/>
  <c r="S37" i="8"/>
  <c r="S21" i="8"/>
  <c r="S40" i="8"/>
  <c r="S27" i="6"/>
  <c r="S41" i="6"/>
  <c r="R15" i="7"/>
  <c r="S36" i="2"/>
  <c r="S14" i="3"/>
  <c r="R17" i="3"/>
  <c r="S12" i="3"/>
  <c r="S41" i="2"/>
  <c r="S28" i="6"/>
  <c r="S24" i="2"/>
  <c r="S14" i="7"/>
  <c r="S18" i="7"/>
  <c r="S26" i="2"/>
  <c r="S19" i="2"/>
  <c r="S18" i="3"/>
  <c r="S11" i="3"/>
  <c r="R41" i="2"/>
  <c r="S19" i="7"/>
  <c r="S23" i="7"/>
  <c r="S39" i="6"/>
  <c r="R25" i="7"/>
  <c r="S29" i="6"/>
  <c r="S16" i="3"/>
  <c r="S19" i="3"/>
  <c r="S40" i="2"/>
  <c r="S15" i="2"/>
  <c r="S12" i="11"/>
  <c r="S12" i="10"/>
  <c r="R28" i="10"/>
  <c r="R17" i="7"/>
  <c r="R12" i="11"/>
  <c r="S24" i="6"/>
  <c r="S32" i="6"/>
  <c r="R40" i="2"/>
  <c r="R19" i="3"/>
  <c r="R23" i="7"/>
  <c r="S14" i="8"/>
  <c r="R16" i="11"/>
  <c r="S32" i="10"/>
  <c r="R14" i="9"/>
  <c r="S10" i="9"/>
  <c r="S30" i="6"/>
  <c r="S13" i="6"/>
  <c r="S19" i="6"/>
  <c r="S36" i="6"/>
  <c r="S42" i="6"/>
  <c r="S11" i="7"/>
  <c r="S20" i="7"/>
  <c r="S33" i="2"/>
  <c r="S30" i="2"/>
  <c r="S30" i="8"/>
  <c r="S12" i="6"/>
  <c r="S10" i="10"/>
  <c r="S30" i="10"/>
  <c r="S18" i="10"/>
  <c r="S28" i="2"/>
  <c r="S17" i="11"/>
  <c r="R18" i="10"/>
  <c r="R10" i="10"/>
  <c r="R30" i="10"/>
  <c r="R12" i="10"/>
  <c r="S17" i="2"/>
  <c r="S16" i="10"/>
  <c r="S31" i="6"/>
  <c r="R28" i="9"/>
  <c r="S17" i="8"/>
  <c r="S28" i="8"/>
  <c r="R12" i="3"/>
</calcChain>
</file>

<file path=xl/sharedStrings.xml><?xml version="1.0" encoding="utf-8"?>
<sst xmlns="http://schemas.openxmlformats.org/spreadsheetml/2006/main" count="748" uniqueCount="371">
  <si>
    <t>Matic</t>
  </si>
  <si>
    <t>ALJANČIČ</t>
  </si>
  <si>
    <t>OSNOVNA ŠOLA BISTRICA</t>
  </si>
  <si>
    <t>Tim</t>
  </si>
  <si>
    <t>Rok</t>
  </si>
  <si>
    <t>Luka</t>
  </si>
  <si>
    <t>Žan</t>
  </si>
  <si>
    <t>David</t>
  </si>
  <si>
    <t>MEGLIČ</t>
  </si>
  <si>
    <t>PREMRL</t>
  </si>
  <si>
    <t>Nejc</t>
  </si>
  <si>
    <t>RIBIČ</t>
  </si>
  <si>
    <t>Gašper</t>
  </si>
  <si>
    <t>ZUPANC</t>
  </si>
  <si>
    <t>Urh</t>
  </si>
  <si>
    <t>ŽOS</t>
  </si>
  <si>
    <t>Tevž</t>
  </si>
  <si>
    <t>ALIČ</t>
  </si>
  <si>
    <t>OSNOVNA ŠOLA DR. JANEZA MENCINGERJA BOHINJSKA BISTRICA</t>
  </si>
  <si>
    <t>Lovro</t>
  </si>
  <si>
    <t>Miha</t>
  </si>
  <si>
    <t>Anže</t>
  </si>
  <si>
    <t>KALAN</t>
  </si>
  <si>
    <t>France Dan</t>
  </si>
  <si>
    <t>KRANJC</t>
  </si>
  <si>
    <t>LOGAR</t>
  </si>
  <si>
    <t>Matjaž</t>
  </si>
  <si>
    <t>MENCINGER</t>
  </si>
  <si>
    <t>Nik</t>
  </si>
  <si>
    <t>SODJA</t>
  </si>
  <si>
    <t>Ožbej</t>
  </si>
  <si>
    <t>Matevž</t>
  </si>
  <si>
    <t>Vasja</t>
  </si>
  <si>
    <t>OSNOVNA ŠOLA FRANCETA PREŠERNA KRANJ</t>
  </si>
  <si>
    <t>Martin</t>
  </si>
  <si>
    <t>BONCELJ TONEJEC</t>
  </si>
  <si>
    <t>Blaž</t>
  </si>
  <si>
    <t>GAŠPERLIN</t>
  </si>
  <si>
    <t>Jošt</t>
  </si>
  <si>
    <t>Jure</t>
  </si>
  <si>
    <t>KLEMENC</t>
  </si>
  <si>
    <t>Krištof</t>
  </si>
  <si>
    <t>Mark</t>
  </si>
  <si>
    <t>POGAČAR</t>
  </si>
  <si>
    <t>Enej</t>
  </si>
  <si>
    <t>OSNOVNA ŠOLA GORJE</t>
  </si>
  <si>
    <t>REPE</t>
  </si>
  <si>
    <t>OSNOVNA ŠOLA IVANA TAVČARJA GORENJA VAS</t>
  </si>
  <si>
    <t>Jaka</t>
  </si>
  <si>
    <t>STANONIK</t>
  </si>
  <si>
    <t>Samo</t>
  </si>
  <si>
    <t>Jan</t>
  </si>
  <si>
    <t>OSNOVNA ŠOLA KRIŽE</t>
  </si>
  <si>
    <t>Črt</t>
  </si>
  <si>
    <t>BEČAN</t>
  </si>
  <si>
    <t>GRAŠIČ</t>
  </si>
  <si>
    <t>Andraž</t>
  </si>
  <si>
    <t>OSNOVNA ŠOLA NAKLO</t>
  </si>
  <si>
    <t>JOŠT</t>
  </si>
  <si>
    <t>Jon</t>
  </si>
  <si>
    <t>LAMPE</t>
  </si>
  <si>
    <t>Tai</t>
  </si>
  <si>
    <t>KOPAČ</t>
  </si>
  <si>
    <t>OSNOVNA ŠOLA OREHEK KRANJ</t>
  </si>
  <si>
    <t>Urban</t>
  </si>
  <si>
    <t>Maks</t>
  </si>
  <si>
    <t>BOŽNAR</t>
  </si>
  <si>
    <t>OSNOVNA ŠOLA POLJANE, 4223 POLJANE</t>
  </si>
  <si>
    <t>Domen</t>
  </si>
  <si>
    <t>DOLENC</t>
  </si>
  <si>
    <t>PISK</t>
  </si>
  <si>
    <t>OSNOVNA ŠOLA PREDOSLJE KRANJ</t>
  </si>
  <si>
    <t>CUDERMAN</t>
  </si>
  <si>
    <t>Lan</t>
  </si>
  <si>
    <t>ZUPAN</t>
  </si>
  <si>
    <t>BELHAR</t>
  </si>
  <si>
    <t>OSNOVNA ŠOLA TRŽIČ</t>
  </si>
  <si>
    <t>ČERNILEC</t>
  </si>
  <si>
    <t>Lovro Gal</t>
  </si>
  <si>
    <t>JANC</t>
  </si>
  <si>
    <t>MAEGLIČ</t>
  </si>
  <si>
    <t>SOKLIČ</t>
  </si>
  <si>
    <t>Lenart</t>
  </si>
  <si>
    <t>BAJUK</t>
  </si>
  <si>
    <t>OSNOVNA ŠOLA ŽIRI</t>
  </si>
  <si>
    <t>BOGATAJ</t>
  </si>
  <si>
    <t>MLINAR</t>
  </si>
  <si>
    <t>Taj</t>
  </si>
  <si>
    <t>TINAUER</t>
  </si>
  <si>
    <t>TRČEK</t>
  </si>
  <si>
    <t>Marcel</t>
  </si>
  <si>
    <t>ZAVRL</t>
  </si>
  <si>
    <t>OSNOVNA ŠOLA ŽIROVNICA</t>
  </si>
  <si>
    <t>KRIVIC</t>
  </si>
  <si>
    <t>Timotej</t>
  </si>
  <si>
    <t>MOŽINA</t>
  </si>
  <si>
    <t>GOLEŽ</t>
  </si>
  <si>
    <t>OŠ SIMONA JENKA</t>
  </si>
  <si>
    <t>Tijan</t>
  </si>
  <si>
    <t>TUŠEK</t>
  </si>
  <si>
    <t>OŠ STRAŽIŠČE  PŠ Žabnica</t>
  </si>
  <si>
    <t>Eva</t>
  </si>
  <si>
    <t>JERMAN</t>
  </si>
  <si>
    <t>Neža</t>
  </si>
  <si>
    <t>HABJAN</t>
  </si>
  <si>
    <t>Nika</t>
  </si>
  <si>
    <t>Zoja Brina</t>
  </si>
  <si>
    <t>ŽLINDRA</t>
  </si>
  <si>
    <t>Manca</t>
  </si>
  <si>
    <t>PRIMOŽIČ</t>
  </si>
  <si>
    <t>Sara</t>
  </si>
  <si>
    <t>Ana</t>
  </si>
  <si>
    <t>Lucija</t>
  </si>
  <si>
    <t>DOVŽAN</t>
  </si>
  <si>
    <t>Vita</t>
  </si>
  <si>
    <t>Neca</t>
  </si>
  <si>
    <t>Živa</t>
  </si>
  <si>
    <t>Ula</t>
  </si>
  <si>
    <t>PERKO</t>
  </si>
  <si>
    <t>Taja</t>
  </si>
  <si>
    <t>GOLC</t>
  </si>
  <si>
    <t>Ajda</t>
  </si>
  <si>
    <t>KONJAR</t>
  </si>
  <si>
    <t>Anamarija</t>
  </si>
  <si>
    <t>JURČIČ</t>
  </si>
  <si>
    <t>Ema</t>
  </si>
  <si>
    <t>Polona</t>
  </si>
  <si>
    <t>TAVČAR</t>
  </si>
  <si>
    <t>Lana</t>
  </si>
  <si>
    <t>MUHVIČ</t>
  </si>
  <si>
    <t>OSNOVNA ŠOLA SIMONA JENKA KRANJ</t>
  </si>
  <si>
    <t>Zala</t>
  </si>
  <si>
    <t>DOLHAR</t>
  </si>
  <si>
    <t>Tinkara</t>
  </si>
  <si>
    <t>Hana</t>
  </si>
  <si>
    <t>KUNC</t>
  </si>
  <si>
    <t>MALI</t>
  </si>
  <si>
    <t>MUR</t>
  </si>
  <si>
    <t>Maja</t>
  </si>
  <si>
    <t>SEDEJ</t>
  </si>
  <si>
    <t>Lina</t>
  </si>
  <si>
    <t>JARKOVIČ</t>
  </si>
  <si>
    <t>Mojca</t>
  </si>
  <si>
    <t>Lara</t>
  </si>
  <si>
    <t>VEHAR</t>
  </si>
  <si>
    <t>PIVK</t>
  </si>
  <si>
    <t>Hanna</t>
  </si>
  <si>
    <t>KAVČIČ</t>
  </si>
  <si>
    <t>ime</t>
  </si>
  <si>
    <t>priimek</t>
  </si>
  <si>
    <t>oš</t>
  </si>
  <si>
    <t>š</t>
  </si>
  <si>
    <t>raz</t>
  </si>
  <si>
    <t>Točke skupaj</t>
  </si>
  <si>
    <t>1.bojši</t>
  </si>
  <si>
    <t>2.bojši</t>
  </si>
  <si>
    <t>3.bojši</t>
  </si>
  <si>
    <t>Skupaj točk</t>
  </si>
  <si>
    <t>Mesto</t>
  </si>
  <si>
    <t>Dolenc</t>
  </si>
  <si>
    <t>št.</t>
  </si>
  <si>
    <t>Osnovna šola n. h. Maksa Pečarja</t>
  </si>
  <si>
    <t>Osnovna šola Rovte</t>
  </si>
  <si>
    <t>Osnovna šola Stična</t>
  </si>
  <si>
    <t>OSNOVNA ŠOLA MIHE PINTARJA TOLEDA, VELENJE</t>
  </si>
  <si>
    <t>Val Nai</t>
  </si>
  <si>
    <t>MATIŠ</t>
  </si>
  <si>
    <t>OSNOVNA ŠOLA KUZMA</t>
  </si>
  <si>
    <t>Sven</t>
  </si>
  <si>
    <t>MLAKAR</t>
  </si>
  <si>
    <t>OSNOVNA ŠOLA IVANA KAVČIČA</t>
  </si>
  <si>
    <t>JAGODIČ</t>
  </si>
  <si>
    <t>OSNOVNA ŠOLA HRUŠEVEC-ŠENTJUR</t>
  </si>
  <si>
    <t>PODLESNIK</t>
  </si>
  <si>
    <t>OSNOVNA ŠOLA LJUBNO OB SAVINJI</t>
  </si>
  <si>
    <t>Mihael</t>
  </si>
  <si>
    <t>OSTROŽNIK</t>
  </si>
  <si>
    <t>OSNOVNA ŠOLA TONETA OKROGARJA</t>
  </si>
  <si>
    <t>Jaro</t>
  </si>
  <si>
    <t>MIKLVAŽIN</t>
  </si>
  <si>
    <t>OSNOVNA ŠOLA ŠALEK VELENJE</t>
  </si>
  <si>
    <t>Maj</t>
  </si>
  <si>
    <t>JEZOVŠEK</t>
  </si>
  <si>
    <t>PLEVNIK</t>
  </si>
  <si>
    <t>Matija</t>
  </si>
  <si>
    <t>CERAR</t>
  </si>
  <si>
    <t>Waldorfska šola Ljubljana</t>
  </si>
  <si>
    <t>KLINER</t>
  </si>
  <si>
    <t>Grega</t>
  </si>
  <si>
    <t>NAVODNIK</t>
  </si>
  <si>
    <t>OSNOVNA ŠOLA GUSTAVA ŠILIHA, VELENJE</t>
  </si>
  <si>
    <t>ZAJC</t>
  </si>
  <si>
    <t>OSNOVNA ŠOLA GORICA VELENJE</t>
  </si>
  <si>
    <t>JURJEVEC</t>
  </si>
  <si>
    <t>Fran</t>
  </si>
  <si>
    <t>KUKOVEC</t>
  </si>
  <si>
    <t>GOVEK</t>
  </si>
  <si>
    <t>GOLIČNIK</t>
  </si>
  <si>
    <t>Osnovna šola Karla Destovnika-Kajuha Šoštanj</t>
  </si>
  <si>
    <t>Alvaro</t>
  </si>
  <si>
    <t>REBERŠAK JEŽOVNIK</t>
  </si>
  <si>
    <t>MUMLEK</t>
  </si>
  <si>
    <t>OSNOVNA ŠOLA KORENA</t>
  </si>
  <si>
    <t>JURŠIČ</t>
  </si>
  <si>
    <t>ČIZMIĆ</t>
  </si>
  <si>
    <t>Osnovna šola Šentvid</t>
  </si>
  <si>
    <t>Osnovna šola Venclja Perka Domžale</t>
  </si>
  <si>
    <t>NAPOTNIK</t>
  </si>
  <si>
    <t>OPREŠNIK</t>
  </si>
  <si>
    <t>VIDEMŠEK</t>
  </si>
  <si>
    <t>Florijan</t>
  </si>
  <si>
    <t>MEŽNAR</t>
  </si>
  <si>
    <t>HORVAT</t>
  </si>
  <si>
    <t>OSNOVNA ŠOLA GRAD</t>
  </si>
  <si>
    <t>KOŽUH</t>
  </si>
  <si>
    <t>OŠ Vojnik</t>
  </si>
  <si>
    <t>BLAGUS</t>
  </si>
  <si>
    <t>KOVAČ</t>
  </si>
  <si>
    <t>STROPNIK</t>
  </si>
  <si>
    <t>GLINŠEK</t>
  </si>
  <si>
    <t>ČURMAN</t>
  </si>
  <si>
    <t>Tilen</t>
  </si>
  <si>
    <t>SLEMENŠEK</t>
  </si>
  <si>
    <t>Osnovna šola Tabor Logatec</t>
  </si>
  <si>
    <t>LESKOŠEK</t>
  </si>
  <si>
    <t>OŠ VOJNIK</t>
  </si>
  <si>
    <t>KRAMBERGER</t>
  </si>
  <si>
    <t>OSNOVNA ŠOLA VOLIČINA</t>
  </si>
  <si>
    <t>HRASTNIK</t>
  </si>
  <si>
    <t>Ažbe</t>
  </si>
  <si>
    <t>LUKNER</t>
  </si>
  <si>
    <t>BERNJAK</t>
  </si>
  <si>
    <t>KAJTNA</t>
  </si>
  <si>
    <t>ARBEITER</t>
  </si>
  <si>
    <t>ZORKO KOTNIK</t>
  </si>
  <si>
    <t>OSNOVNA ŠOLA ANTONA AŠKERCA VELENJE</t>
  </si>
  <si>
    <t>BOŠNJAK</t>
  </si>
  <si>
    <t>ESIH</t>
  </si>
  <si>
    <t>Žana</t>
  </si>
  <si>
    <t>ŠIMEK OVEN</t>
  </si>
  <si>
    <t>Katja</t>
  </si>
  <si>
    <t>PRESEČNIK</t>
  </si>
  <si>
    <t>Teja</t>
  </si>
  <si>
    <t>GJERGJEK</t>
  </si>
  <si>
    <t>Tonja</t>
  </si>
  <si>
    <t>JURŠNIK</t>
  </si>
  <si>
    <t>Nastja</t>
  </si>
  <si>
    <t>Podružnična šola Nova cerkev</t>
  </si>
  <si>
    <t>Lia</t>
  </si>
  <si>
    <t>DJORDJEVIĆ</t>
  </si>
  <si>
    <t>Mia</t>
  </si>
  <si>
    <t>MACUH</t>
  </si>
  <si>
    <t>PODKRIŽNIK</t>
  </si>
  <si>
    <t>JELEN</t>
  </si>
  <si>
    <t>BASTIČ</t>
  </si>
  <si>
    <t xml:space="preserve">Nina </t>
  </si>
  <si>
    <t>DEBELAK</t>
  </si>
  <si>
    <t xml:space="preserve">Zarja </t>
  </si>
  <si>
    <t>BEKEŠ</t>
  </si>
  <si>
    <t>Anika</t>
  </si>
  <si>
    <t>Alisa</t>
  </si>
  <si>
    <t xml:space="preserve">Žana </t>
  </si>
  <si>
    <t>TREVEN</t>
  </si>
  <si>
    <t>Katjuša</t>
  </si>
  <si>
    <t>Urška</t>
  </si>
  <si>
    <t>BRAJNIK</t>
  </si>
  <si>
    <t>MAROLT</t>
  </si>
  <si>
    <t>HODNIK</t>
  </si>
  <si>
    <t xml:space="preserve">Lovro </t>
  </si>
  <si>
    <t>ARH</t>
  </si>
  <si>
    <t xml:space="preserve">Rudi </t>
  </si>
  <si>
    <t>PINTARIČ</t>
  </si>
  <si>
    <t xml:space="preserve">Luka </t>
  </si>
  <si>
    <t xml:space="preserve">Tobija </t>
  </si>
  <si>
    <t xml:space="preserve">Matija </t>
  </si>
  <si>
    <t>TRŠAR</t>
  </si>
  <si>
    <t xml:space="preserve">Anej </t>
  </si>
  <si>
    <t>GRUBAR</t>
  </si>
  <si>
    <t xml:space="preserve">Manuel </t>
  </si>
  <si>
    <t>BITENC</t>
  </si>
  <si>
    <t xml:space="preserve">Anže </t>
  </si>
  <si>
    <t xml:space="preserve">Jure </t>
  </si>
  <si>
    <t>Klara</t>
  </si>
  <si>
    <t>ZAGORIČNIK</t>
  </si>
  <si>
    <t>ZAMERNIK</t>
  </si>
  <si>
    <t>PRELOŽNIK</t>
  </si>
  <si>
    <t>OŠ GORICA VELENJE</t>
  </si>
  <si>
    <t>JEVŠENAK</t>
  </si>
  <si>
    <t>TRATNIK</t>
  </si>
  <si>
    <t>Kaja</t>
  </si>
  <si>
    <t>KOLENC</t>
  </si>
  <si>
    <t>TURK</t>
  </si>
  <si>
    <t xml:space="preserve">Monika </t>
  </si>
  <si>
    <t>SKVARČA</t>
  </si>
  <si>
    <t xml:space="preserve">Gašper </t>
  </si>
  <si>
    <t>MAJCEN</t>
  </si>
  <si>
    <t xml:space="preserve">Blaž </t>
  </si>
  <si>
    <t>ARTAČ</t>
  </si>
  <si>
    <t>BENEDIČIČ</t>
  </si>
  <si>
    <t xml:space="preserve">Žan </t>
  </si>
  <si>
    <t xml:space="preserve">Martin </t>
  </si>
  <si>
    <t>MIŠIČ</t>
  </si>
  <si>
    <t>KOGOVŠEK</t>
  </si>
  <si>
    <t xml:space="preserve">Jon </t>
  </si>
  <si>
    <t>RIGLER</t>
  </si>
  <si>
    <t xml:space="preserve">Mark </t>
  </si>
  <si>
    <t>LOŽAR</t>
  </si>
  <si>
    <t xml:space="preserve">Filip </t>
  </si>
  <si>
    <t>PRIMON</t>
  </si>
  <si>
    <t xml:space="preserve">Aljaž </t>
  </si>
  <si>
    <t>MEDVEŠČEK</t>
  </si>
  <si>
    <t xml:space="preserve">Ruben </t>
  </si>
  <si>
    <t xml:space="preserve">Milan </t>
  </si>
  <si>
    <t>STAVREV</t>
  </si>
  <si>
    <t xml:space="preserve">Liam </t>
  </si>
  <si>
    <t>KOŠIR PREŠEREN</t>
  </si>
  <si>
    <t xml:space="preserve">Nejc </t>
  </si>
  <si>
    <t>ŠTRAKL</t>
  </si>
  <si>
    <t xml:space="preserve">Meta </t>
  </si>
  <si>
    <t xml:space="preserve">Sofia </t>
  </si>
  <si>
    <t>BOX</t>
  </si>
  <si>
    <t xml:space="preserve">Kara </t>
  </si>
  <si>
    <t>KOJC</t>
  </si>
  <si>
    <t xml:space="preserve">Ula </t>
  </si>
  <si>
    <t>GOSENICA</t>
  </si>
  <si>
    <t xml:space="preserve">Fedja </t>
  </si>
  <si>
    <t>POTISEK</t>
  </si>
  <si>
    <t xml:space="preserve">Črt </t>
  </si>
  <si>
    <t>ŠPARL</t>
  </si>
  <si>
    <t xml:space="preserve">David </t>
  </si>
  <si>
    <t>LALEVIČ</t>
  </si>
  <si>
    <t xml:space="preserve">Tine </t>
  </si>
  <si>
    <t xml:space="preserve">Tim </t>
  </si>
  <si>
    <t>GRGIČ</t>
  </si>
  <si>
    <t>RAJBAR</t>
  </si>
  <si>
    <t xml:space="preserve">Tadej </t>
  </si>
  <si>
    <t>ARNŠEK</t>
  </si>
  <si>
    <t xml:space="preserve">Aron </t>
  </si>
  <si>
    <t>BIZJAK</t>
  </si>
  <si>
    <t xml:space="preserve">Gaja </t>
  </si>
  <si>
    <t xml:space="preserve">Evita </t>
  </si>
  <si>
    <t>PODPEČAN</t>
  </si>
  <si>
    <t xml:space="preserve">Tanaja </t>
  </si>
  <si>
    <t>MIHALIČ</t>
  </si>
  <si>
    <t>Nataša</t>
  </si>
  <si>
    <t>Jonatan</t>
  </si>
  <si>
    <t>Aleksander</t>
  </si>
  <si>
    <t>PAVLOVIČ</t>
  </si>
  <si>
    <t>PRETNAR</t>
  </si>
  <si>
    <t>BEDENK</t>
  </si>
  <si>
    <t>NIKOLIČ</t>
  </si>
  <si>
    <t>Mistral</t>
  </si>
  <si>
    <t>RAZINGER</t>
  </si>
  <si>
    <t>Dečki 1. razred - Letnik 2010</t>
  </si>
  <si>
    <t>Dolžina skoka</t>
  </si>
  <si>
    <t>Odbitki za doskok</t>
  </si>
  <si>
    <t>Vrednost dolžine skoka: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</si>
  <si>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</si>
  <si>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</si>
  <si>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</si>
  <si>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</si>
  <si>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1 meter = 6 točk</t>
  </si>
  <si>
    <t>DRŽAVNO TEKMOVANJE V SMUČARSKIH SKOKIH - Š. L. 2016/2017   Rogla 9.3.2017</t>
  </si>
  <si>
    <t>Organizator: SSK VELENJE</t>
  </si>
  <si>
    <t>Deklice 1. razred - Letnik 2010</t>
  </si>
  <si>
    <t>Dečki 3. razred - Letnik 2008</t>
  </si>
  <si>
    <t>Deklice 2. razred - Letnik 2009</t>
  </si>
  <si>
    <t>Dečki 2. razred - Letnik 2009</t>
  </si>
  <si>
    <t>Deklice 3. razred - Letnik 2008</t>
  </si>
  <si>
    <t>Dečki 4. razred - Letnik 2007</t>
  </si>
  <si>
    <t>Deklice 4. razred - Letnik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</si>
</sst>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2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43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0" fillId="0" borderId="0" xfId="0" applyFont="1"/>
    <xf numFmtId="0" fontId="1" fillId="0" borderId="1" xfId="0" applyFont="1" applyBorder="1"/>
    <xf numFmtId="0" fontId="0" fillId="0" borderId="0" xfId="0" applyFont="1" applyAlignment="1">
      <alignment wrapText="1"/>
    </xf>
    <xf numFmtId="0" fontId="1" fillId="5" borderId="1" xfId="0" applyFont="1" applyFill="1" applyBorder="1"/>
    <xf numFmtId="0" fontId="0" fillId="4" borderId="1" xfId="0" applyFont="1" applyFill="1" applyBorder="1"/>
    <xf numFmtId="0" fontId="0" fillId="0" borderId="1" xfId="0" applyBorder="1"/>
    <xf numFmtId="0" fontId="3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0" fillId="0" borderId="1" xfId="0" applyFont="1" applyFill="1" applyBorder="1"/>
    <xf numFmtId="0" fontId="3" fillId="0" borderId="1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7" xfId="0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0" fillId="0" borderId="1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0" borderId="8" xfId="0" applyFont="1" applyBorder="1"/>
    <xf numFmtId="0" fontId="8" fillId="0" borderId="9" xfId="0" applyFont="1" applyBorder="1"/>
    <xf numFmtId="0" fontId="0" fillId="0" borderId="0" xfId="0" applyBorder="1"/>
    <xf numFmtId="0" fontId="0" fillId="0" borderId="19" xfId="0" applyBorder="1"/>
    <xf numFmtId="0" fontId="0" fillId="4" borderId="8" xfId="0" applyFont="1" applyFill="1" applyBorder="1"/>
    <xf numFmtId="0" fontId="1" fillId="5" borderId="5" xfId="0" applyFont="1" applyFill="1" applyBorder="1"/>
    <xf numFmtId="0" fontId="13" fillId="0" borderId="0" xfId="0" applyFont="1"/>
    <xf numFmtId="0" fontId="0" fillId="4" borderId="15" xfId="0" applyFont="1" applyFill="1" applyBorder="1"/>
    <xf numFmtId="0" fontId="8" fillId="0" borderId="17" xfId="0" applyFont="1" applyBorder="1"/>
    <xf numFmtId="0" fontId="9" fillId="0" borderId="16" xfId="0" applyFont="1" applyBorder="1"/>
    <xf numFmtId="0" fontId="6" fillId="2" borderId="11" xfId="0" applyFont="1" applyFill="1" applyBorder="1"/>
    <xf numFmtId="0" fontId="0" fillId="2" borderId="12" xfId="0" applyFill="1" applyBorder="1"/>
    <xf numFmtId="0" fontId="9" fillId="0" borderId="0" xfId="0" applyFont="1"/>
    <xf numFmtId="0" fontId="12" fillId="6" borderId="6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3" xfId="0" applyBorder="1"/>
    <xf numFmtId="0" fontId="0" fillId="2" borderId="0" xfId="0" applyFill="1" applyBorder="1"/>
    <xf numFmtId="0" fontId="11" fillId="0" borderId="15" xfId="0" applyFont="1" applyBorder="1"/>
    <xf numFmtId="0" fontId="11" fillId="0" borderId="8" xfId="0" applyFont="1" applyBorder="1"/>
    <xf numFmtId="0" fontId="11" fillId="0" borderId="10" xfId="0" applyFont="1" applyBorder="1"/>
    <xf numFmtId="0" fontId="9" fillId="0" borderId="11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4" borderId="10" xfId="0" applyFont="1" applyFill="1" applyBorder="1"/>
    <xf numFmtId="0" fontId="0" fillId="4" borderId="11" xfId="0" applyFont="1" applyFill="1" applyBorder="1"/>
    <xf numFmtId="0" fontId="1" fillId="5" borderId="25" xfId="0" applyFont="1" applyFill="1" applyBorder="1"/>
    <xf numFmtId="0" fontId="12" fillId="6" borderId="14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0" fillId="0" borderId="15" xfId="0" applyFont="1" applyBorder="1"/>
    <xf numFmtId="0" fontId="10" fillId="0" borderId="8" xfId="0" applyFont="1" applyBorder="1"/>
    <xf numFmtId="0" fontId="10" fillId="0" borderId="10" xfId="0" applyFont="1" applyBorder="1"/>
    <xf numFmtId="0" fontId="3" fillId="0" borderId="11" xfId="0" applyFont="1" applyFill="1" applyBorder="1"/>
    <xf numFmtId="0" fontId="12" fillId="6" borderId="10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3" fillId="0" borderId="11" xfId="0" applyFont="1" applyBorder="1"/>
    <xf numFmtId="0" fontId="1" fillId="0" borderId="19" xfId="0" applyFont="1" applyBorder="1"/>
    <xf numFmtId="0" fontId="12" fillId="6" borderId="30" xfId="0" applyFont="1" applyFill="1" applyBorder="1" applyAlignment="1">
      <alignment horizontal="center" vertical="center"/>
    </xf>
    <xf numFmtId="0" fontId="0" fillId="0" borderId="7" xfId="0" applyBorder="1"/>
    <xf numFmtId="0" fontId="1" fillId="0" borderId="8" xfId="0" applyFont="1" applyBorder="1"/>
    <xf numFmtId="0" fontId="1" fillId="0" borderId="9" xfId="0" applyFont="1" applyBorder="1"/>
    <xf numFmtId="0" fontId="1" fillId="5" borderId="7" xfId="0" applyFont="1" applyFill="1" applyBorder="1"/>
    <xf numFmtId="0" fontId="1" fillId="5" borderId="30" xfId="0" applyFont="1" applyFill="1" applyBorder="1"/>
    <xf numFmtId="0" fontId="0" fillId="4" borderId="30" xfId="0" applyFont="1" applyFill="1" applyBorder="1"/>
    <xf numFmtId="0" fontId="10" fillId="0" borderId="16" xfId="0" applyFont="1" applyBorder="1"/>
    <xf numFmtId="0" fontId="10" fillId="0" borderId="8" xfId="0" applyFont="1" applyFill="1" applyBorder="1"/>
    <xf numFmtId="0" fontId="1" fillId="5" borderId="16" xfId="0" applyFont="1" applyFill="1" applyBorder="1"/>
    <xf numFmtId="0" fontId="0" fillId="4" borderId="16" xfId="0" applyFont="1" applyFill="1" applyBorder="1"/>
    <xf numFmtId="0" fontId="0" fillId="0" borderId="30" xfId="0" applyBorder="1"/>
    <xf numFmtId="0" fontId="3" fillId="0" borderId="9" xfId="0" applyFont="1" applyBorder="1"/>
    <xf numFmtId="0" fontId="3" fillId="0" borderId="12" xfId="0" applyFont="1" applyBorder="1"/>
    <xf numFmtId="0" fontId="6" fillId="2" borderId="30" xfId="0" applyFont="1" applyFill="1" applyBorder="1"/>
    <xf numFmtId="0" fontId="5" fillId="0" borderId="9" xfId="0" applyFont="1" applyBorder="1"/>
    <xf numFmtId="0" fontId="5" fillId="0" borderId="12" xfId="0" applyFont="1" applyBorder="1"/>
    <xf numFmtId="0" fontId="3" fillId="0" borderId="9" xfId="0" applyFont="1" applyFill="1" applyBorder="1"/>
    <xf numFmtId="0" fontId="0" fillId="0" borderId="9" xfId="0" applyFill="1" applyBorder="1"/>
    <xf numFmtId="0" fontId="0" fillId="0" borderId="11" xfId="0" applyFont="1" applyBorder="1"/>
    <xf numFmtId="0" fontId="10" fillId="0" borderId="11" xfId="0" applyFont="1" applyBorder="1"/>
    <xf numFmtId="0" fontId="0" fillId="4" borderId="36" xfId="0" applyFont="1" applyFill="1" applyBorder="1"/>
    <xf numFmtId="0" fontId="0" fillId="4" borderId="37" xfId="0" applyFont="1" applyFill="1" applyBorder="1"/>
    <xf numFmtId="0" fontId="3" fillId="0" borderId="17" xfId="0" applyFont="1" applyBorder="1"/>
    <xf numFmtId="0" fontId="1" fillId="5" borderId="15" xfId="0" applyFont="1" applyFill="1" applyBorder="1"/>
    <xf numFmtId="0" fontId="1" fillId="5" borderId="17" xfId="0" applyFont="1" applyFill="1" applyBorder="1"/>
    <xf numFmtId="0" fontId="0" fillId="4" borderId="34" xfId="0" applyFont="1" applyFill="1" applyBorder="1"/>
    <xf numFmtId="0" fontId="0" fillId="2" borderId="19" xfId="0" applyFill="1" applyBorder="1"/>
    <xf numFmtId="0" fontId="8" fillId="0" borderId="8" xfId="0" applyFont="1" applyFill="1" applyBorder="1"/>
    <xf numFmtId="0" fontId="8" fillId="0" borderId="1" xfId="0" applyFont="1" applyFill="1" applyBorder="1"/>
    <xf numFmtId="0" fontId="8" fillId="0" borderId="9" xfId="0" applyFont="1" applyFill="1" applyBorder="1"/>
    <xf numFmtId="0" fontId="0" fillId="0" borderId="1" xfId="0" applyFill="1" applyBorder="1"/>
    <xf numFmtId="0" fontId="0" fillId="0" borderId="8" xfId="0" applyFill="1" applyBorder="1"/>
    <xf numFmtId="0" fontId="3" fillId="0" borderId="16" xfId="0" applyFont="1" applyBorder="1"/>
    <xf numFmtId="0" fontId="8" fillId="0" borderId="15" xfId="0" applyFont="1" applyBorder="1"/>
    <xf numFmtId="0" fontId="8" fillId="0" borderId="16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0" fillId="0" borderId="15" xfId="0" applyFont="1" applyFill="1" applyBorder="1"/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wrapText="1"/>
    </xf>
    <xf numFmtId="0" fontId="0" fillId="3" borderId="14" xfId="0" applyFont="1" applyFill="1" applyBorder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0" fillId="3" borderId="19" xfId="0" applyFont="1" applyFill="1" applyBorder="1" applyAlignment="1">
      <alignment horizontal="center" wrapText="1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63437" y="95249"/>
          <a:ext cx="16573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0" y="702469"/>
          <a:ext cx="933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595312</xdr:colOff>
      <xdr:row>2</xdr:row>
      <xdr:rowOff>47625</xdr:rowOff>
    </xdr:from>
    <xdr:to>
      <xdr:col>12</xdr:col>
      <xdr:colOff>561294</xdr:colOff>
      <xdr:row>6</xdr:row>
      <xdr:rowOff>107156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77250" y="523875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2294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1113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95250</xdr:colOff>
      <xdr:row>2</xdr:row>
      <xdr:rowOff>71437</xdr:rowOff>
    </xdr:from>
    <xdr:to>
      <xdr:col>12</xdr:col>
      <xdr:colOff>370794</xdr:colOff>
      <xdr:row>6</xdr:row>
      <xdr:rowOff>130968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834313" y="547687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3246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066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2</xdr:row>
      <xdr:rowOff>71437</xdr:rowOff>
    </xdr:from>
    <xdr:to>
      <xdr:col>12</xdr:col>
      <xdr:colOff>573201</xdr:colOff>
      <xdr:row>6</xdr:row>
      <xdr:rowOff>130968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43938" y="547687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5621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11907</xdr:colOff>
      <xdr:row>2</xdr:row>
      <xdr:rowOff>35719</xdr:rowOff>
    </xdr:from>
    <xdr:to>
      <xdr:col>12</xdr:col>
      <xdr:colOff>585107</xdr:colOff>
      <xdr:row>6</xdr:row>
      <xdr:rowOff>95250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43938" y="511969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29439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825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35719</xdr:colOff>
      <xdr:row>2</xdr:row>
      <xdr:rowOff>35719</xdr:rowOff>
    </xdr:from>
    <xdr:to>
      <xdr:col>13</xdr:col>
      <xdr:colOff>1700</xdr:colOff>
      <xdr:row>6</xdr:row>
      <xdr:rowOff>95250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53438" y="511969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41843" y="95249"/>
          <a:ext cx="133826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7162" y="702469"/>
          <a:ext cx="68818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559593</xdr:colOff>
      <xdr:row>2</xdr:row>
      <xdr:rowOff>23812</xdr:rowOff>
    </xdr:from>
    <xdr:to>
      <xdr:col>12</xdr:col>
      <xdr:colOff>525575</xdr:colOff>
      <xdr:row>6</xdr:row>
      <xdr:rowOff>83343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727281" y="500062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656218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560916</xdr:colOff>
      <xdr:row>2</xdr:row>
      <xdr:rowOff>63499</xdr:rowOff>
    </xdr:from>
    <xdr:to>
      <xdr:col>12</xdr:col>
      <xdr:colOff>513668</xdr:colOff>
      <xdr:row>6</xdr:row>
      <xdr:rowOff>117738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429499" y="550332"/>
          <a:ext cx="1180419" cy="869156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35718</xdr:colOff>
      <xdr:row>0</xdr:row>
      <xdr:rowOff>95249</xdr:rowOff>
    </xdr:from>
    <xdr:to>
      <xdr:col>19</xdr:col>
      <xdr:colOff>478631</xdr:colOff>
      <xdr:row>2</xdr:row>
      <xdr:rowOff>180974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22793" y="95249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09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603250</xdr:colOff>
      <xdr:row>2</xdr:row>
      <xdr:rowOff>95250</xdr:rowOff>
    </xdr:from>
    <xdr:to>
      <xdr:col>12</xdr:col>
      <xdr:colOff>556003</xdr:colOff>
      <xdr:row>6</xdr:row>
      <xdr:rowOff>149489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863417" y="582083"/>
          <a:ext cx="1180419" cy="8691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zoomScale="80" zoomScaleNormal="80" workbookViewId="0">
      <selection activeCell="D20" sqref="D20"/>
    </sheetView>
  </sheetViews>
  <sheetFormatPr defaultRowHeight="15" x14ac:dyDescent="0.25"/>
  <cols>
    <col min="1" max="1" width="4" bestFit="1" customWidth="1"/>
    <col min="2" max="2" width="11.85546875" style="3" customWidth="1"/>
    <col min="3" max="3" width="12.7109375" style="3" customWidth="1"/>
    <col min="4" max="4" width="54.7109375" customWidth="1"/>
    <col min="5" max="5" width="3.140625" hidden="1" customWidth="1"/>
    <col min="6" max="6" width="2.5703125" hidden="1" customWidth="1"/>
    <col min="7" max="7" width="8.7109375" customWidth="1"/>
    <col min="8" max="8" width="8.28515625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</row>
    <row r="5" spans="1:20" ht="15.75" x14ac:dyDescent="0.25">
      <c r="A5" s="3"/>
      <c r="B5" s="37" t="s">
        <v>358</v>
      </c>
      <c r="D5" s="6"/>
    </row>
    <row r="6" spans="1:20" ht="15.75" x14ac:dyDescent="0.25">
      <c r="A6" s="3"/>
      <c r="B6" s="37" t="s">
        <v>359</v>
      </c>
      <c r="D6" s="6"/>
    </row>
    <row r="7" spans="1:20" ht="16.5" thickBot="1" x14ac:dyDescent="0.3">
      <c r="A7" s="3"/>
      <c r="B7" s="37" t="s">
        <v>360</v>
      </c>
      <c r="D7" s="6"/>
    </row>
    <row r="8" spans="1:20" ht="20.25" customHeight="1" x14ac:dyDescent="0.3">
      <c r="A8" s="117" t="s">
        <v>160</v>
      </c>
      <c r="B8" s="122" t="s">
        <v>353</v>
      </c>
      <c r="C8" s="123"/>
      <c r="D8" s="124"/>
      <c r="E8" s="47"/>
      <c r="F8" s="47"/>
      <c r="G8" s="119" t="s">
        <v>354</v>
      </c>
      <c r="H8" s="120"/>
      <c r="I8" s="121"/>
      <c r="J8" s="119" t="s">
        <v>355</v>
      </c>
      <c r="K8" s="120"/>
      <c r="L8" s="121"/>
      <c r="M8" s="119" t="s">
        <v>153</v>
      </c>
      <c r="N8" s="120"/>
      <c r="O8" s="121"/>
      <c r="P8" s="125" t="s">
        <v>154</v>
      </c>
      <c r="Q8" s="110" t="s">
        <v>155</v>
      </c>
      <c r="R8" s="112" t="s">
        <v>156</v>
      </c>
      <c r="S8" s="114" t="s">
        <v>157</v>
      </c>
      <c r="T8" s="112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59">
        <v>1</v>
      </c>
      <c r="H9" s="61">
        <v>2</v>
      </c>
      <c r="I9" s="60">
        <v>3</v>
      </c>
      <c r="J9" s="59">
        <v>1</v>
      </c>
      <c r="K9" s="61">
        <v>2</v>
      </c>
      <c r="L9" s="60">
        <v>3</v>
      </c>
      <c r="M9" s="59">
        <v>1</v>
      </c>
      <c r="N9" s="61">
        <v>2</v>
      </c>
      <c r="O9" s="60">
        <v>3</v>
      </c>
      <c r="P9" s="126"/>
      <c r="Q9" s="111"/>
      <c r="R9" s="113"/>
      <c r="S9" s="115"/>
      <c r="T9" s="113"/>
    </row>
    <row r="10" spans="1:20" s="1" customFormat="1" ht="15.75" x14ac:dyDescent="0.25">
      <c r="A10" s="49">
        <v>17</v>
      </c>
      <c r="B10" s="40" t="s">
        <v>20</v>
      </c>
      <c r="C10" s="40" t="s">
        <v>27</v>
      </c>
      <c r="D10" s="103" t="s">
        <v>18</v>
      </c>
      <c r="E10" s="33">
        <v>1</v>
      </c>
      <c r="F10" s="46">
        <v>1</v>
      </c>
      <c r="G10" s="104">
        <v>4.25</v>
      </c>
      <c r="H10" s="105">
        <v>3.5</v>
      </c>
      <c r="I10" s="39">
        <v>3.75</v>
      </c>
      <c r="J10" s="31"/>
      <c r="K10" s="11"/>
      <c r="L10" s="32"/>
      <c r="M10" s="22">
        <f t="shared" ref="M10:M38" si="0">(G10*6)-J10</f>
        <v>25.5</v>
      </c>
      <c r="N10" s="7">
        <f t="shared" ref="N10:N38" si="1">(H10*6)-K10</f>
        <v>21</v>
      </c>
      <c r="O10" s="23">
        <f t="shared" ref="O10:O38" si="2">(I10*6)-L10</f>
        <v>22.5</v>
      </c>
      <c r="P10" s="35">
        <f t="shared" ref="P10:P38" si="3">MAX(M10:O10)</f>
        <v>25.5</v>
      </c>
      <c r="Q10" s="8">
        <f t="shared" ref="Q10:Q38" si="4">LARGE(M10:O10,2)</f>
        <v>22.5</v>
      </c>
      <c r="R10" s="36">
        <f t="shared" ref="R10:R38" si="5">LARGE(M10:O10,3)</f>
        <v>21</v>
      </c>
      <c r="S10" s="38">
        <f t="shared" ref="S10:S38" si="6">P10+Q10</f>
        <v>48</v>
      </c>
      <c r="T10" s="39">
        <v>1</v>
      </c>
    </row>
    <row r="11" spans="1:20" s="1" customFormat="1" ht="15.75" x14ac:dyDescent="0.25">
      <c r="A11" s="50">
        <v>14</v>
      </c>
      <c r="B11" s="12" t="s">
        <v>31</v>
      </c>
      <c r="C11" s="12" t="s">
        <v>22</v>
      </c>
      <c r="D11" s="15" t="s">
        <v>164</v>
      </c>
      <c r="E11" s="33">
        <v>1</v>
      </c>
      <c r="F11" s="46">
        <v>1</v>
      </c>
      <c r="G11" s="98">
        <v>4</v>
      </c>
      <c r="H11" s="99">
        <v>3.5</v>
      </c>
      <c r="I11" s="32">
        <v>3.75</v>
      </c>
      <c r="J11" s="31"/>
      <c r="K11" s="11"/>
      <c r="L11" s="32"/>
      <c r="M11" s="22">
        <f t="shared" si="0"/>
        <v>24</v>
      </c>
      <c r="N11" s="7">
        <f t="shared" si="1"/>
        <v>21</v>
      </c>
      <c r="O11" s="23">
        <f t="shared" si="2"/>
        <v>22.5</v>
      </c>
      <c r="P11" s="35">
        <f t="shared" si="3"/>
        <v>24</v>
      </c>
      <c r="Q11" s="8">
        <f t="shared" si="4"/>
        <v>22.5</v>
      </c>
      <c r="R11" s="36">
        <f t="shared" si="5"/>
        <v>21</v>
      </c>
      <c r="S11" s="35">
        <f t="shared" si="6"/>
        <v>46.5</v>
      </c>
      <c r="T11" s="32">
        <v>2</v>
      </c>
    </row>
    <row r="12" spans="1:20" s="1" customFormat="1" ht="15.75" x14ac:dyDescent="0.25">
      <c r="A12" s="50">
        <v>4</v>
      </c>
      <c r="B12" s="12" t="s">
        <v>23</v>
      </c>
      <c r="C12" s="12" t="s">
        <v>24</v>
      </c>
      <c r="D12" s="10" t="s">
        <v>18</v>
      </c>
      <c r="E12" s="33">
        <v>1</v>
      </c>
      <c r="F12" s="46">
        <v>1</v>
      </c>
      <c r="G12" s="31">
        <v>3.75</v>
      </c>
      <c r="H12" s="11">
        <v>3.25</v>
      </c>
      <c r="I12" s="32">
        <v>3.75</v>
      </c>
      <c r="J12" s="31"/>
      <c r="K12" s="11"/>
      <c r="L12" s="32"/>
      <c r="M12" s="22">
        <f t="shared" si="0"/>
        <v>22.5</v>
      </c>
      <c r="N12" s="7">
        <f t="shared" si="1"/>
        <v>19.5</v>
      </c>
      <c r="O12" s="23">
        <f t="shared" si="2"/>
        <v>22.5</v>
      </c>
      <c r="P12" s="35">
        <f t="shared" si="3"/>
        <v>22.5</v>
      </c>
      <c r="Q12" s="8">
        <f t="shared" si="4"/>
        <v>22.5</v>
      </c>
      <c r="R12" s="36">
        <f t="shared" si="5"/>
        <v>19.5</v>
      </c>
      <c r="S12" s="35">
        <f t="shared" si="6"/>
        <v>45</v>
      </c>
      <c r="T12" s="32">
        <v>3</v>
      </c>
    </row>
    <row r="13" spans="1:20" s="1" customFormat="1" ht="15.75" x14ac:dyDescent="0.25">
      <c r="A13" s="50">
        <v>28</v>
      </c>
      <c r="B13" s="12" t="s">
        <v>16</v>
      </c>
      <c r="C13" s="12" t="s">
        <v>29</v>
      </c>
      <c r="D13" s="10" t="s">
        <v>18</v>
      </c>
      <c r="E13" s="33"/>
      <c r="F13" s="33"/>
      <c r="G13" s="31">
        <v>3.75</v>
      </c>
      <c r="H13" s="11">
        <v>3.75</v>
      </c>
      <c r="I13" s="32">
        <v>3.25</v>
      </c>
      <c r="J13" s="31"/>
      <c r="K13" s="11"/>
      <c r="L13" s="32"/>
      <c r="M13" s="22">
        <f t="shared" si="0"/>
        <v>22.5</v>
      </c>
      <c r="N13" s="7">
        <f t="shared" si="1"/>
        <v>22.5</v>
      </c>
      <c r="O13" s="23">
        <f t="shared" si="2"/>
        <v>19.5</v>
      </c>
      <c r="P13" s="35">
        <f t="shared" si="3"/>
        <v>22.5</v>
      </c>
      <c r="Q13" s="8">
        <f t="shared" si="4"/>
        <v>22.5</v>
      </c>
      <c r="R13" s="36">
        <f t="shared" si="5"/>
        <v>19.5</v>
      </c>
      <c r="S13" s="35">
        <f t="shared" si="6"/>
        <v>45</v>
      </c>
      <c r="T13" s="32">
        <v>4</v>
      </c>
    </row>
    <row r="14" spans="1:20" s="1" customFormat="1" ht="15.75" x14ac:dyDescent="0.25">
      <c r="A14" s="50">
        <v>30</v>
      </c>
      <c r="B14" s="12" t="s">
        <v>94</v>
      </c>
      <c r="C14" s="12" t="s">
        <v>95</v>
      </c>
      <c r="D14" s="10" t="s">
        <v>92</v>
      </c>
      <c r="E14" s="33"/>
      <c r="F14" s="33"/>
      <c r="G14" s="31">
        <v>3.75</v>
      </c>
      <c r="H14" s="11">
        <v>3.25</v>
      </c>
      <c r="I14" s="32">
        <v>3.5</v>
      </c>
      <c r="J14" s="31"/>
      <c r="K14" s="11"/>
      <c r="L14" s="32"/>
      <c r="M14" s="22">
        <f t="shared" si="0"/>
        <v>22.5</v>
      </c>
      <c r="N14" s="7">
        <f t="shared" si="1"/>
        <v>19.5</v>
      </c>
      <c r="O14" s="23">
        <f t="shared" si="2"/>
        <v>21</v>
      </c>
      <c r="P14" s="35">
        <f t="shared" si="3"/>
        <v>22.5</v>
      </c>
      <c r="Q14" s="8">
        <f t="shared" si="4"/>
        <v>21</v>
      </c>
      <c r="R14" s="36">
        <f t="shared" si="5"/>
        <v>19.5</v>
      </c>
      <c r="S14" s="35">
        <f t="shared" si="6"/>
        <v>43.5</v>
      </c>
      <c r="T14" s="32">
        <v>5</v>
      </c>
    </row>
    <row r="15" spans="1:20" s="1" customFormat="1" ht="15.75" x14ac:dyDescent="0.25">
      <c r="A15" s="50">
        <v>8</v>
      </c>
      <c r="B15" s="12" t="s">
        <v>268</v>
      </c>
      <c r="C15" s="12" t="s">
        <v>269</v>
      </c>
      <c r="D15" s="9" t="s">
        <v>161</v>
      </c>
      <c r="E15" s="33">
        <v>1</v>
      </c>
      <c r="F15" s="46">
        <v>1</v>
      </c>
      <c r="G15" s="31">
        <v>3.75</v>
      </c>
      <c r="H15" s="11">
        <v>3.5</v>
      </c>
      <c r="I15" s="32">
        <v>3</v>
      </c>
      <c r="J15" s="31"/>
      <c r="K15" s="11"/>
      <c r="L15" s="32"/>
      <c r="M15" s="22">
        <f t="shared" si="0"/>
        <v>22.5</v>
      </c>
      <c r="N15" s="7">
        <f t="shared" si="1"/>
        <v>21</v>
      </c>
      <c r="O15" s="23">
        <f t="shared" si="2"/>
        <v>18</v>
      </c>
      <c r="P15" s="35">
        <f t="shared" si="3"/>
        <v>22.5</v>
      </c>
      <c r="Q15" s="8">
        <f t="shared" si="4"/>
        <v>21</v>
      </c>
      <c r="R15" s="36">
        <f t="shared" si="5"/>
        <v>18</v>
      </c>
      <c r="S15" s="35">
        <f t="shared" si="6"/>
        <v>43.5</v>
      </c>
      <c r="T15" s="32">
        <v>6</v>
      </c>
    </row>
    <row r="16" spans="1:20" s="1" customFormat="1" ht="15.75" x14ac:dyDescent="0.25">
      <c r="A16" s="50">
        <v>16</v>
      </c>
      <c r="B16" s="12" t="s">
        <v>274</v>
      </c>
      <c r="C16" s="12" t="s">
        <v>275</v>
      </c>
      <c r="D16" s="9" t="s">
        <v>162</v>
      </c>
      <c r="E16" s="33">
        <v>1</v>
      </c>
      <c r="F16" s="46">
        <v>1</v>
      </c>
      <c r="G16" s="31">
        <v>3.25</v>
      </c>
      <c r="H16" s="11">
        <v>3.5</v>
      </c>
      <c r="I16" s="32">
        <v>3.5</v>
      </c>
      <c r="J16" s="31"/>
      <c r="K16" s="11"/>
      <c r="L16" s="32"/>
      <c r="M16" s="22">
        <f t="shared" si="0"/>
        <v>19.5</v>
      </c>
      <c r="N16" s="7">
        <f t="shared" si="1"/>
        <v>21</v>
      </c>
      <c r="O16" s="23">
        <f t="shared" si="2"/>
        <v>21</v>
      </c>
      <c r="P16" s="35">
        <f t="shared" si="3"/>
        <v>21</v>
      </c>
      <c r="Q16" s="8">
        <f t="shared" si="4"/>
        <v>21</v>
      </c>
      <c r="R16" s="36">
        <f t="shared" si="5"/>
        <v>19.5</v>
      </c>
      <c r="S16" s="35">
        <f t="shared" si="6"/>
        <v>42</v>
      </c>
      <c r="T16" s="32">
        <v>7</v>
      </c>
    </row>
    <row r="17" spans="1:20" s="1" customFormat="1" ht="15.75" x14ac:dyDescent="0.25">
      <c r="A17" s="50">
        <v>12</v>
      </c>
      <c r="B17" s="12" t="s">
        <v>65</v>
      </c>
      <c r="C17" s="12" t="s">
        <v>86</v>
      </c>
      <c r="D17" s="10" t="s">
        <v>84</v>
      </c>
      <c r="E17" s="33">
        <v>1</v>
      </c>
      <c r="F17" s="46">
        <v>1</v>
      </c>
      <c r="G17" s="31">
        <v>3.75</v>
      </c>
      <c r="H17" s="11">
        <v>3.25</v>
      </c>
      <c r="I17" s="32">
        <v>3</v>
      </c>
      <c r="J17" s="31"/>
      <c r="K17" s="11"/>
      <c r="L17" s="32"/>
      <c r="M17" s="22">
        <f t="shared" si="0"/>
        <v>22.5</v>
      </c>
      <c r="N17" s="7">
        <f t="shared" si="1"/>
        <v>19.5</v>
      </c>
      <c r="O17" s="23">
        <f t="shared" si="2"/>
        <v>18</v>
      </c>
      <c r="P17" s="35">
        <f t="shared" si="3"/>
        <v>22.5</v>
      </c>
      <c r="Q17" s="8">
        <f t="shared" si="4"/>
        <v>19.5</v>
      </c>
      <c r="R17" s="36">
        <f t="shared" si="5"/>
        <v>18</v>
      </c>
      <c r="S17" s="35">
        <f t="shared" si="6"/>
        <v>42</v>
      </c>
      <c r="T17" s="32">
        <v>8</v>
      </c>
    </row>
    <row r="18" spans="1:20" s="1" customFormat="1" ht="15.75" x14ac:dyDescent="0.25">
      <c r="A18" s="50">
        <v>29</v>
      </c>
      <c r="B18" s="12" t="s">
        <v>98</v>
      </c>
      <c r="C18" s="12" t="s">
        <v>99</v>
      </c>
      <c r="D18" s="10" t="s">
        <v>100</v>
      </c>
      <c r="E18" s="33"/>
      <c r="F18" s="33"/>
      <c r="G18" s="31">
        <v>3.25</v>
      </c>
      <c r="H18" s="11">
        <v>3.25</v>
      </c>
      <c r="I18" s="32">
        <v>3.5</v>
      </c>
      <c r="J18" s="31"/>
      <c r="K18" s="11"/>
      <c r="L18" s="32"/>
      <c r="M18" s="22">
        <f t="shared" si="0"/>
        <v>19.5</v>
      </c>
      <c r="N18" s="7">
        <f t="shared" si="1"/>
        <v>19.5</v>
      </c>
      <c r="O18" s="23">
        <f t="shared" si="2"/>
        <v>21</v>
      </c>
      <c r="P18" s="35">
        <f t="shared" si="3"/>
        <v>21</v>
      </c>
      <c r="Q18" s="8">
        <f t="shared" si="4"/>
        <v>19.5</v>
      </c>
      <c r="R18" s="36">
        <f t="shared" si="5"/>
        <v>19.5</v>
      </c>
      <c r="S18" s="35">
        <f t="shared" si="6"/>
        <v>40.5</v>
      </c>
      <c r="T18" s="32">
        <v>9</v>
      </c>
    </row>
    <row r="19" spans="1:20" s="1" customFormat="1" ht="15.75" x14ac:dyDescent="0.25">
      <c r="A19" s="50">
        <v>9</v>
      </c>
      <c r="B19" s="12" t="s">
        <v>5</v>
      </c>
      <c r="C19" s="12" t="s">
        <v>96</v>
      </c>
      <c r="D19" s="10" t="s">
        <v>97</v>
      </c>
      <c r="E19" s="33">
        <v>1</v>
      </c>
      <c r="F19" s="46">
        <v>1</v>
      </c>
      <c r="G19" s="98">
        <v>3.5</v>
      </c>
      <c r="H19" s="11">
        <v>3.25</v>
      </c>
      <c r="I19" s="32">
        <v>3.25</v>
      </c>
      <c r="J19" s="31"/>
      <c r="K19" s="11"/>
      <c r="L19" s="32"/>
      <c r="M19" s="22">
        <f t="shared" si="0"/>
        <v>21</v>
      </c>
      <c r="N19" s="7">
        <f t="shared" si="1"/>
        <v>19.5</v>
      </c>
      <c r="O19" s="23">
        <f t="shared" si="2"/>
        <v>19.5</v>
      </c>
      <c r="P19" s="35">
        <f t="shared" si="3"/>
        <v>21</v>
      </c>
      <c r="Q19" s="8">
        <f t="shared" si="4"/>
        <v>19.5</v>
      </c>
      <c r="R19" s="36">
        <f t="shared" si="5"/>
        <v>19.5</v>
      </c>
      <c r="S19" s="35">
        <f t="shared" si="6"/>
        <v>40.5</v>
      </c>
      <c r="T19" s="32">
        <v>10</v>
      </c>
    </row>
    <row r="20" spans="1:20" s="1" customFormat="1" ht="15.75" x14ac:dyDescent="0.25">
      <c r="A20" s="50">
        <v>25</v>
      </c>
      <c r="B20" s="12" t="s">
        <v>168</v>
      </c>
      <c r="C20" s="12" t="s">
        <v>169</v>
      </c>
      <c r="D20" s="15" t="s">
        <v>170</v>
      </c>
      <c r="E20" s="33">
        <v>1</v>
      </c>
      <c r="F20" s="46">
        <v>1</v>
      </c>
      <c r="G20" s="98">
        <v>3.75</v>
      </c>
      <c r="H20" s="99">
        <v>3</v>
      </c>
      <c r="I20" s="100">
        <v>3</v>
      </c>
      <c r="J20" s="31"/>
      <c r="K20" s="11"/>
      <c r="L20" s="32"/>
      <c r="M20" s="22">
        <f t="shared" si="0"/>
        <v>22.5</v>
      </c>
      <c r="N20" s="7">
        <f t="shared" si="1"/>
        <v>18</v>
      </c>
      <c r="O20" s="23">
        <f t="shared" si="2"/>
        <v>18</v>
      </c>
      <c r="P20" s="35">
        <f t="shared" si="3"/>
        <v>22.5</v>
      </c>
      <c r="Q20" s="8">
        <f t="shared" si="4"/>
        <v>18</v>
      </c>
      <c r="R20" s="36">
        <f t="shared" si="5"/>
        <v>18</v>
      </c>
      <c r="S20" s="35">
        <f t="shared" si="6"/>
        <v>40.5</v>
      </c>
      <c r="T20" s="32">
        <v>11</v>
      </c>
    </row>
    <row r="21" spans="1:20" ht="15.75" x14ac:dyDescent="0.25">
      <c r="A21" s="50">
        <v>26</v>
      </c>
      <c r="B21" s="12" t="s">
        <v>61</v>
      </c>
      <c r="C21" s="12" t="s">
        <v>62</v>
      </c>
      <c r="D21" s="10" t="s">
        <v>63</v>
      </c>
      <c r="E21" s="33">
        <v>1</v>
      </c>
      <c r="F21" s="46">
        <v>1</v>
      </c>
      <c r="G21" s="98">
        <v>2.75</v>
      </c>
      <c r="H21" s="99">
        <v>3.5</v>
      </c>
      <c r="I21" s="100">
        <v>3.25</v>
      </c>
      <c r="J21" s="31"/>
      <c r="K21" s="11"/>
      <c r="L21" s="32"/>
      <c r="M21" s="22">
        <f t="shared" si="0"/>
        <v>16.5</v>
      </c>
      <c r="N21" s="7">
        <f t="shared" si="1"/>
        <v>21</v>
      </c>
      <c r="O21" s="23">
        <f t="shared" si="2"/>
        <v>19.5</v>
      </c>
      <c r="P21" s="35">
        <f t="shared" si="3"/>
        <v>21</v>
      </c>
      <c r="Q21" s="8">
        <f t="shared" si="4"/>
        <v>19.5</v>
      </c>
      <c r="R21" s="36">
        <f t="shared" si="5"/>
        <v>16.5</v>
      </c>
      <c r="S21" s="35">
        <f t="shared" si="6"/>
        <v>40.5</v>
      </c>
      <c r="T21" s="32">
        <v>12</v>
      </c>
    </row>
    <row r="22" spans="1:20" s="1" customFormat="1" ht="15.75" x14ac:dyDescent="0.25">
      <c r="A22" s="50">
        <v>23</v>
      </c>
      <c r="B22" s="12" t="s">
        <v>30</v>
      </c>
      <c r="C22" s="12" t="s">
        <v>85</v>
      </c>
      <c r="D22" s="10" t="s">
        <v>84</v>
      </c>
      <c r="E22" s="33"/>
      <c r="F22" s="46"/>
      <c r="G22" s="98">
        <v>3.5</v>
      </c>
      <c r="H22" s="99">
        <v>3.25</v>
      </c>
      <c r="I22" s="100">
        <v>2.75</v>
      </c>
      <c r="J22" s="31"/>
      <c r="K22" s="11"/>
      <c r="L22" s="32"/>
      <c r="M22" s="22">
        <f t="shared" si="0"/>
        <v>21</v>
      </c>
      <c r="N22" s="7">
        <f t="shared" si="1"/>
        <v>19.5</v>
      </c>
      <c r="O22" s="23">
        <f t="shared" si="2"/>
        <v>16.5</v>
      </c>
      <c r="P22" s="35">
        <f t="shared" si="3"/>
        <v>21</v>
      </c>
      <c r="Q22" s="8">
        <f t="shared" si="4"/>
        <v>19.5</v>
      </c>
      <c r="R22" s="36">
        <f t="shared" si="5"/>
        <v>16.5</v>
      </c>
      <c r="S22" s="35">
        <f t="shared" si="6"/>
        <v>40.5</v>
      </c>
      <c r="T22" s="32">
        <v>13</v>
      </c>
    </row>
    <row r="23" spans="1:20" s="1" customFormat="1" ht="15.75" x14ac:dyDescent="0.25">
      <c r="A23" s="50">
        <v>27</v>
      </c>
      <c r="B23" s="12" t="s">
        <v>16</v>
      </c>
      <c r="C23" s="12" t="s">
        <v>17</v>
      </c>
      <c r="D23" s="10" t="s">
        <v>18</v>
      </c>
      <c r="E23" s="33"/>
      <c r="F23" s="33"/>
      <c r="G23" s="98">
        <v>3.25</v>
      </c>
      <c r="H23" s="99">
        <v>3.25</v>
      </c>
      <c r="I23" s="100">
        <v>2.75</v>
      </c>
      <c r="J23" s="31"/>
      <c r="K23" s="11"/>
      <c r="L23" s="32"/>
      <c r="M23" s="22">
        <f t="shared" si="0"/>
        <v>19.5</v>
      </c>
      <c r="N23" s="7">
        <f t="shared" si="1"/>
        <v>19.5</v>
      </c>
      <c r="O23" s="23">
        <f t="shared" si="2"/>
        <v>16.5</v>
      </c>
      <c r="P23" s="35">
        <f t="shared" si="3"/>
        <v>19.5</v>
      </c>
      <c r="Q23" s="8">
        <f t="shared" si="4"/>
        <v>19.5</v>
      </c>
      <c r="R23" s="36">
        <f t="shared" si="5"/>
        <v>16.5</v>
      </c>
      <c r="S23" s="35">
        <f t="shared" si="6"/>
        <v>39</v>
      </c>
      <c r="T23" s="32">
        <v>14</v>
      </c>
    </row>
    <row r="24" spans="1:20" s="1" customFormat="1" ht="15.75" x14ac:dyDescent="0.25">
      <c r="A24" s="50">
        <v>20</v>
      </c>
      <c r="B24" s="12" t="s">
        <v>10</v>
      </c>
      <c r="C24" s="12" t="s">
        <v>173</v>
      </c>
      <c r="D24" s="15" t="s">
        <v>174</v>
      </c>
      <c r="E24" s="33">
        <v>1</v>
      </c>
      <c r="F24" s="46">
        <v>1</v>
      </c>
      <c r="G24" s="31">
        <v>3.5</v>
      </c>
      <c r="H24" s="11">
        <v>3</v>
      </c>
      <c r="I24" s="32">
        <v>2.5</v>
      </c>
      <c r="J24" s="31"/>
      <c r="K24" s="11"/>
      <c r="L24" s="32"/>
      <c r="M24" s="22">
        <f t="shared" si="0"/>
        <v>21</v>
      </c>
      <c r="N24" s="7">
        <f t="shared" si="1"/>
        <v>18</v>
      </c>
      <c r="O24" s="23">
        <f t="shared" si="2"/>
        <v>15</v>
      </c>
      <c r="P24" s="35">
        <f t="shared" si="3"/>
        <v>21</v>
      </c>
      <c r="Q24" s="8">
        <f t="shared" si="4"/>
        <v>18</v>
      </c>
      <c r="R24" s="36">
        <f t="shared" si="5"/>
        <v>15</v>
      </c>
      <c r="S24" s="35">
        <f t="shared" si="6"/>
        <v>39</v>
      </c>
      <c r="T24" s="32">
        <v>15</v>
      </c>
    </row>
    <row r="25" spans="1:20" s="1" customFormat="1" ht="15.75" x14ac:dyDescent="0.25">
      <c r="A25" s="50">
        <v>22</v>
      </c>
      <c r="B25" s="12" t="s">
        <v>28</v>
      </c>
      <c r="C25" s="12" t="s">
        <v>171</v>
      </c>
      <c r="D25" s="15" t="s">
        <v>172</v>
      </c>
      <c r="E25" s="33"/>
      <c r="F25" s="46"/>
      <c r="G25" s="98">
        <v>3</v>
      </c>
      <c r="H25" s="99">
        <v>3.25</v>
      </c>
      <c r="I25" s="100">
        <v>2.5</v>
      </c>
      <c r="J25" s="31"/>
      <c r="K25" s="11"/>
      <c r="L25" s="32"/>
      <c r="M25" s="22">
        <f t="shared" si="0"/>
        <v>18</v>
      </c>
      <c r="N25" s="7">
        <f t="shared" si="1"/>
        <v>19.5</v>
      </c>
      <c r="O25" s="23">
        <f t="shared" si="2"/>
        <v>15</v>
      </c>
      <c r="P25" s="35">
        <f t="shared" si="3"/>
        <v>19.5</v>
      </c>
      <c r="Q25" s="8">
        <f t="shared" si="4"/>
        <v>18</v>
      </c>
      <c r="R25" s="36">
        <f t="shared" si="5"/>
        <v>15</v>
      </c>
      <c r="S25" s="35">
        <f t="shared" si="6"/>
        <v>37.5</v>
      </c>
      <c r="T25" s="32">
        <v>16</v>
      </c>
    </row>
    <row r="26" spans="1:20" s="1" customFormat="1" ht="15.75" x14ac:dyDescent="0.25">
      <c r="A26" s="50">
        <v>15</v>
      </c>
      <c r="B26" s="12" t="s">
        <v>184</v>
      </c>
      <c r="C26" s="12" t="s">
        <v>185</v>
      </c>
      <c r="D26" s="15" t="s">
        <v>174</v>
      </c>
      <c r="E26" s="33">
        <v>1</v>
      </c>
      <c r="F26" s="46">
        <v>1</v>
      </c>
      <c r="G26" s="98">
        <v>3.5</v>
      </c>
      <c r="H26" s="99">
        <v>2.25</v>
      </c>
      <c r="I26" s="32">
        <v>2.75</v>
      </c>
      <c r="J26" s="31"/>
      <c r="K26" s="11">
        <v>6</v>
      </c>
      <c r="L26" s="32"/>
      <c r="M26" s="22">
        <f t="shared" si="0"/>
        <v>21</v>
      </c>
      <c r="N26" s="7">
        <f t="shared" si="1"/>
        <v>7.5</v>
      </c>
      <c r="O26" s="23">
        <f t="shared" si="2"/>
        <v>16.5</v>
      </c>
      <c r="P26" s="35">
        <f t="shared" si="3"/>
        <v>21</v>
      </c>
      <c r="Q26" s="8">
        <f t="shared" si="4"/>
        <v>16.5</v>
      </c>
      <c r="R26" s="36">
        <f t="shared" si="5"/>
        <v>7.5</v>
      </c>
      <c r="S26" s="35">
        <f t="shared" si="6"/>
        <v>37.5</v>
      </c>
      <c r="T26" s="32">
        <v>17</v>
      </c>
    </row>
    <row r="27" spans="1:20" s="1" customFormat="1" ht="15.75" x14ac:dyDescent="0.25">
      <c r="A27" s="50">
        <v>32</v>
      </c>
      <c r="B27" s="12" t="s">
        <v>165</v>
      </c>
      <c r="C27" s="12" t="s">
        <v>166</v>
      </c>
      <c r="D27" s="15" t="s">
        <v>167</v>
      </c>
      <c r="E27" s="33"/>
      <c r="F27" s="33"/>
      <c r="G27" s="31">
        <v>2.75</v>
      </c>
      <c r="H27" s="11">
        <v>2.75</v>
      </c>
      <c r="I27" s="32">
        <v>3</v>
      </c>
      <c r="J27" s="31"/>
      <c r="K27" s="11"/>
      <c r="L27" s="32"/>
      <c r="M27" s="22">
        <f t="shared" si="0"/>
        <v>16.5</v>
      </c>
      <c r="N27" s="7">
        <f t="shared" si="1"/>
        <v>16.5</v>
      </c>
      <c r="O27" s="23">
        <f t="shared" si="2"/>
        <v>18</v>
      </c>
      <c r="P27" s="35">
        <f t="shared" si="3"/>
        <v>18</v>
      </c>
      <c r="Q27" s="8">
        <f t="shared" si="4"/>
        <v>16.5</v>
      </c>
      <c r="R27" s="36">
        <f t="shared" si="5"/>
        <v>16.5</v>
      </c>
      <c r="S27" s="35">
        <f t="shared" si="6"/>
        <v>34.5</v>
      </c>
      <c r="T27" s="32">
        <v>18</v>
      </c>
    </row>
    <row r="28" spans="1:20" s="1" customFormat="1" ht="15.75" x14ac:dyDescent="0.25">
      <c r="A28" s="50">
        <v>21</v>
      </c>
      <c r="B28" s="12" t="s">
        <v>10</v>
      </c>
      <c r="C28" s="12" t="s">
        <v>11</v>
      </c>
      <c r="D28" s="10" t="s">
        <v>2</v>
      </c>
      <c r="E28" s="33">
        <v>1</v>
      </c>
      <c r="F28" s="46">
        <v>1</v>
      </c>
      <c r="G28" s="31">
        <v>3.75</v>
      </c>
      <c r="H28" s="11">
        <v>3</v>
      </c>
      <c r="I28" s="32">
        <v>2.75</v>
      </c>
      <c r="J28" s="31">
        <v>6</v>
      </c>
      <c r="K28" s="11"/>
      <c r="L28" s="32"/>
      <c r="M28" s="22">
        <f t="shared" si="0"/>
        <v>16.5</v>
      </c>
      <c r="N28" s="7">
        <f t="shared" si="1"/>
        <v>18</v>
      </c>
      <c r="O28" s="23">
        <f t="shared" si="2"/>
        <v>16.5</v>
      </c>
      <c r="P28" s="35">
        <f t="shared" si="3"/>
        <v>18</v>
      </c>
      <c r="Q28" s="8">
        <f t="shared" si="4"/>
        <v>16.5</v>
      </c>
      <c r="R28" s="36">
        <f t="shared" si="5"/>
        <v>16.5</v>
      </c>
      <c r="S28" s="35">
        <f t="shared" si="6"/>
        <v>34.5</v>
      </c>
      <c r="T28" s="32">
        <v>19</v>
      </c>
    </row>
    <row r="29" spans="1:20" s="1" customFormat="1" ht="15.75" x14ac:dyDescent="0.25">
      <c r="A29" s="50">
        <v>18</v>
      </c>
      <c r="B29" s="12" t="s">
        <v>175</v>
      </c>
      <c r="C29" s="12" t="s">
        <v>176</v>
      </c>
      <c r="D29" s="15" t="s">
        <v>177</v>
      </c>
      <c r="E29" s="33">
        <v>1</v>
      </c>
      <c r="F29" s="46">
        <v>1</v>
      </c>
      <c r="G29" s="31">
        <v>2.75</v>
      </c>
      <c r="H29" s="11">
        <v>2.75</v>
      </c>
      <c r="I29" s="32">
        <v>2.75</v>
      </c>
      <c r="J29" s="31"/>
      <c r="K29" s="11"/>
      <c r="L29" s="32"/>
      <c r="M29" s="22">
        <f t="shared" si="0"/>
        <v>16.5</v>
      </c>
      <c r="N29" s="7">
        <f t="shared" si="1"/>
        <v>16.5</v>
      </c>
      <c r="O29" s="23">
        <f t="shared" si="2"/>
        <v>16.5</v>
      </c>
      <c r="P29" s="35">
        <f t="shared" si="3"/>
        <v>16.5</v>
      </c>
      <c r="Q29" s="8">
        <f t="shared" si="4"/>
        <v>16.5</v>
      </c>
      <c r="R29" s="36">
        <f t="shared" si="5"/>
        <v>16.5</v>
      </c>
      <c r="S29" s="35">
        <f t="shared" si="6"/>
        <v>33</v>
      </c>
      <c r="T29" s="32">
        <v>20</v>
      </c>
    </row>
    <row r="30" spans="1:20" s="1" customFormat="1" ht="15.75" x14ac:dyDescent="0.25">
      <c r="A30" s="50">
        <v>11</v>
      </c>
      <c r="B30" s="12" t="s">
        <v>181</v>
      </c>
      <c r="C30" s="12" t="s">
        <v>182</v>
      </c>
      <c r="D30" s="15" t="s">
        <v>172</v>
      </c>
      <c r="E30" s="33">
        <v>1</v>
      </c>
      <c r="F30" s="46">
        <v>1</v>
      </c>
      <c r="G30" s="31">
        <v>2.75</v>
      </c>
      <c r="H30" s="11">
        <v>2.75</v>
      </c>
      <c r="I30" s="32">
        <v>2.25</v>
      </c>
      <c r="J30" s="31"/>
      <c r="K30" s="11"/>
      <c r="L30" s="32"/>
      <c r="M30" s="22">
        <f t="shared" si="0"/>
        <v>16.5</v>
      </c>
      <c r="N30" s="7">
        <f t="shared" si="1"/>
        <v>16.5</v>
      </c>
      <c r="O30" s="23">
        <f t="shared" si="2"/>
        <v>13.5</v>
      </c>
      <c r="P30" s="35">
        <f t="shared" si="3"/>
        <v>16.5</v>
      </c>
      <c r="Q30" s="8">
        <f t="shared" si="4"/>
        <v>16.5</v>
      </c>
      <c r="R30" s="36">
        <f t="shared" si="5"/>
        <v>13.5</v>
      </c>
      <c r="S30" s="35">
        <f t="shared" si="6"/>
        <v>33</v>
      </c>
      <c r="T30" s="32">
        <v>21</v>
      </c>
    </row>
    <row r="31" spans="1:20" s="1" customFormat="1" ht="15.75" x14ac:dyDescent="0.25">
      <c r="A31" s="50">
        <v>31</v>
      </c>
      <c r="B31" s="12" t="s">
        <v>273</v>
      </c>
      <c r="C31" s="12" t="s">
        <v>135</v>
      </c>
      <c r="D31" s="9" t="s">
        <v>162</v>
      </c>
      <c r="E31" s="33"/>
      <c r="F31" s="33"/>
      <c r="G31" s="31">
        <v>2.75</v>
      </c>
      <c r="H31" s="11">
        <v>2</v>
      </c>
      <c r="I31" s="32">
        <v>2.75</v>
      </c>
      <c r="J31" s="31"/>
      <c r="K31" s="11"/>
      <c r="L31" s="32"/>
      <c r="M31" s="22">
        <f t="shared" si="0"/>
        <v>16.5</v>
      </c>
      <c r="N31" s="7">
        <f t="shared" si="1"/>
        <v>12</v>
      </c>
      <c r="O31" s="23">
        <f t="shared" si="2"/>
        <v>16.5</v>
      </c>
      <c r="P31" s="35">
        <f t="shared" si="3"/>
        <v>16.5</v>
      </c>
      <c r="Q31" s="8">
        <f t="shared" si="4"/>
        <v>16.5</v>
      </c>
      <c r="R31" s="36">
        <f t="shared" si="5"/>
        <v>12</v>
      </c>
      <c r="S31" s="35">
        <f t="shared" si="6"/>
        <v>33</v>
      </c>
      <c r="T31" s="32">
        <v>22</v>
      </c>
    </row>
    <row r="32" spans="1:20" s="1" customFormat="1" ht="15.75" x14ac:dyDescent="0.25">
      <c r="A32" s="50">
        <v>2</v>
      </c>
      <c r="B32" s="12" t="s">
        <v>276</v>
      </c>
      <c r="C32" s="12" t="s">
        <v>277</v>
      </c>
      <c r="D32" s="9" t="s">
        <v>161</v>
      </c>
      <c r="E32" s="33">
        <v>1</v>
      </c>
      <c r="F32" s="46">
        <v>1</v>
      </c>
      <c r="G32" s="31">
        <v>2.75</v>
      </c>
      <c r="H32" s="11">
        <v>2.5</v>
      </c>
      <c r="I32" s="32">
        <v>2</v>
      </c>
      <c r="J32" s="31"/>
      <c r="K32" s="11"/>
      <c r="L32" s="32"/>
      <c r="M32" s="22">
        <f t="shared" si="0"/>
        <v>16.5</v>
      </c>
      <c r="N32" s="7">
        <f t="shared" si="1"/>
        <v>15</v>
      </c>
      <c r="O32" s="23">
        <f t="shared" si="2"/>
        <v>12</v>
      </c>
      <c r="P32" s="35">
        <f t="shared" si="3"/>
        <v>16.5</v>
      </c>
      <c r="Q32" s="8">
        <f t="shared" si="4"/>
        <v>15</v>
      </c>
      <c r="R32" s="36">
        <f t="shared" si="5"/>
        <v>12</v>
      </c>
      <c r="S32" s="35">
        <f t="shared" si="6"/>
        <v>31.5</v>
      </c>
      <c r="T32" s="32">
        <v>23</v>
      </c>
    </row>
    <row r="33" spans="1:20" s="1" customFormat="1" ht="15.75" x14ac:dyDescent="0.25">
      <c r="A33" s="50">
        <v>3</v>
      </c>
      <c r="B33" s="12" t="s">
        <v>280</v>
      </c>
      <c r="C33" s="12" t="s">
        <v>262</v>
      </c>
      <c r="D33" s="9" t="s">
        <v>162</v>
      </c>
      <c r="E33" s="33">
        <v>1</v>
      </c>
      <c r="F33" s="46">
        <v>1</v>
      </c>
      <c r="G33" s="31">
        <v>2.5</v>
      </c>
      <c r="H33" s="11">
        <v>2.5</v>
      </c>
      <c r="I33" s="32">
        <v>2.5</v>
      </c>
      <c r="J33" s="31"/>
      <c r="K33" s="11"/>
      <c r="L33" s="32"/>
      <c r="M33" s="22">
        <f t="shared" si="0"/>
        <v>15</v>
      </c>
      <c r="N33" s="7">
        <f t="shared" si="1"/>
        <v>15</v>
      </c>
      <c r="O33" s="23">
        <f t="shared" si="2"/>
        <v>15</v>
      </c>
      <c r="P33" s="35">
        <f t="shared" si="3"/>
        <v>15</v>
      </c>
      <c r="Q33" s="8">
        <f t="shared" si="4"/>
        <v>15</v>
      </c>
      <c r="R33" s="36">
        <f t="shared" si="5"/>
        <v>15</v>
      </c>
      <c r="S33" s="35">
        <f t="shared" si="6"/>
        <v>30</v>
      </c>
      <c r="T33" s="32">
        <v>24</v>
      </c>
    </row>
    <row r="34" spans="1:20" s="1" customFormat="1" ht="15.75" x14ac:dyDescent="0.25">
      <c r="A34" s="50">
        <v>7</v>
      </c>
      <c r="B34" s="12" t="s">
        <v>281</v>
      </c>
      <c r="C34" s="12" t="s">
        <v>135</v>
      </c>
      <c r="D34" s="9" t="s">
        <v>162</v>
      </c>
      <c r="E34" s="33">
        <v>1</v>
      </c>
      <c r="F34" s="46">
        <v>1</v>
      </c>
      <c r="G34" s="31">
        <v>2.5</v>
      </c>
      <c r="H34" s="11">
        <v>2.25</v>
      </c>
      <c r="I34" s="32">
        <v>2.5</v>
      </c>
      <c r="J34" s="31"/>
      <c r="K34" s="11"/>
      <c r="L34" s="32"/>
      <c r="M34" s="22">
        <f t="shared" si="0"/>
        <v>15</v>
      </c>
      <c r="N34" s="7">
        <f t="shared" si="1"/>
        <v>13.5</v>
      </c>
      <c r="O34" s="23">
        <f t="shared" si="2"/>
        <v>15</v>
      </c>
      <c r="P34" s="35">
        <f t="shared" si="3"/>
        <v>15</v>
      </c>
      <c r="Q34" s="8">
        <f t="shared" si="4"/>
        <v>15</v>
      </c>
      <c r="R34" s="36">
        <f t="shared" si="5"/>
        <v>13.5</v>
      </c>
      <c r="S34" s="35">
        <f t="shared" si="6"/>
        <v>30</v>
      </c>
      <c r="T34" s="32">
        <v>25</v>
      </c>
    </row>
    <row r="35" spans="1:20" ht="15.75" x14ac:dyDescent="0.25">
      <c r="A35" s="50">
        <v>10</v>
      </c>
      <c r="B35" s="12" t="s">
        <v>272</v>
      </c>
      <c r="C35" s="12" t="s">
        <v>262</v>
      </c>
      <c r="D35" s="9" t="s">
        <v>162</v>
      </c>
      <c r="E35" s="33">
        <v>1</v>
      </c>
      <c r="F35" s="46">
        <v>1</v>
      </c>
      <c r="G35" s="31">
        <v>3.5</v>
      </c>
      <c r="H35" s="11">
        <v>2.25</v>
      </c>
      <c r="I35" s="32">
        <v>2.5</v>
      </c>
      <c r="J35" s="31">
        <v>6</v>
      </c>
      <c r="K35" s="11"/>
      <c r="L35" s="32"/>
      <c r="M35" s="22">
        <f t="shared" si="0"/>
        <v>15</v>
      </c>
      <c r="N35" s="7">
        <f t="shared" si="1"/>
        <v>13.5</v>
      </c>
      <c r="O35" s="23">
        <f t="shared" si="2"/>
        <v>15</v>
      </c>
      <c r="P35" s="35">
        <f t="shared" si="3"/>
        <v>15</v>
      </c>
      <c r="Q35" s="8">
        <f t="shared" si="4"/>
        <v>15</v>
      </c>
      <c r="R35" s="36">
        <f t="shared" si="5"/>
        <v>13.5</v>
      </c>
      <c r="S35" s="35">
        <f t="shared" si="6"/>
        <v>30</v>
      </c>
      <c r="T35" s="32">
        <v>25</v>
      </c>
    </row>
    <row r="36" spans="1:20" ht="15.75" x14ac:dyDescent="0.25">
      <c r="A36" s="50">
        <v>5</v>
      </c>
      <c r="B36" s="12" t="s">
        <v>178</v>
      </c>
      <c r="C36" s="12" t="s">
        <v>179</v>
      </c>
      <c r="D36" s="15" t="s">
        <v>180</v>
      </c>
      <c r="E36" s="33">
        <v>1</v>
      </c>
      <c r="F36" s="46">
        <v>1</v>
      </c>
      <c r="G36" s="31">
        <v>2.75</v>
      </c>
      <c r="H36" s="11">
        <v>2.25</v>
      </c>
      <c r="I36" s="32">
        <v>2.25</v>
      </c>
      <c r="J36" s="31"/>
      <c r="K36" s="11"/>
      <c r="L36" s="32"/>
      <c r="M36" s="22">
        <f t="shared" si="0"/>
        <v>16.5</v>
      </c>
      <c r="N36" s="7">
        <f t="shared" si="1"/>
        <v>13.5</v>
      </c>
      <c r="O36" s="23">
        <f t="shared" si="2"/>
        <v>13.5</v>
      </c>
      <c r="P36" s="35">
        <f t="shared" si="3"/>
        <v>16.5</v>
      </c>
      <c r="Q36" s="8">
        <f t="shared" si="4"/>
        <v>13.5</v>
      </c>
      <c r="R36" s="36">
        <f t="shared" si="5"/>
        <v>13.5</v>
      </c>
      <c r="S36" s="35">
        <f t="shared" si="6"/>
        <v>30</v>
      </c>
      <c r="T36" s="32">
        <v>27</v>
      </c>
    </row>
    <row r="37" spans="1:20" ht="15.75" x14ac:dyDescent="0.25">
      <c r="A37" s="50">
        <v>33</v>
      </c>
      <c r="B37" s="12" t="s">
        <v>6</v>
      </c>
      <c r="C37" s="12" t="s">
        <v>348</v>
      </c>
      <c r="D37" s="9" t="s">
        <v>161</v>
      </c>
      <c r="E37" s="33"/>
      <c r="F37" s="33"/>
      <c r="G37" s="31">
        <v>3.25</v>
      </c>
      <c r="H37" s="11">
        <v>2.75</v>
      </c>
      <c r="I37" s="32">
        <v>2.25</v>
      </c>
      <c r="J37" s="31">
        <v>6</v>
      </c>
      <c r="K37" s="11"/>
      <c r="L37" s="32"/>
      <c r="M37" s="22">
        <f t="shared" si="0"/>
        <v>13.5</v>
      </c>
      <c r="N37" s="7">
        <f t="shared" si="1"/>
        <v>16.5</v>
      </c>
      <c r="O37" s="23">
        <f t="shared" si="2"/>
        <v>13.5</v>
      </c>
      <c r="P37" s="35">
        <f t="shared" si="3"/>
        <v>16.5</v>
      </c>
      <c r="Q37" s="8">
        <f t="shared" si="4"/>
        <v>13.5</v>
      </c>
      <c r="R37" s="36">
        <f t="shared" si="5"/>
        <v>13.5</v>
      </c>
      <c r="S37" s="35">
        <f t="shared" si="6"/>
        <v>30</v>
      </c>
      <c r="T37" s="32">
        <v>27</v>
      </c>
    </row>
    <row r="38" spans="1:20" ht="15.75" x14ac:dyDescent="0.25">
      <c r="A38" s="50">
        <v>19</v>
      </c>
      <c r="B38" s="12" t="s">
        <v>10</v>
      </c>
      <c r="C38" s="12" t="s">
        <v>183</v>
      </c>
      <c r="D38" s="15" t="s">
        <v>172</v>
      </c>
      <c r="E38" s="33">
        <v>1</v>
      </c>
      <c r="F38" s="46">
        <v>1</v>
      </c>
      <c r="G38" s="31">
        <v>2.25</v>
      </c>
      <c r="H38" s="11">
        <v>2</v>
      </c>
      <c r="I38" s="32">
        <v>1.75</v>
      </c>
      <c r="J38" s="31"/>
      <c r="K38" s="11"/>
      <c r="L38" s="32"/>
      <c r="M38" s="22">
        <f t="shared" si="0"/>
        <v>13.5</v>
      </c>
      <c r="N38" s="7">
        <f t="shared" si="1"/>
        <v>12</v>
      </c>
      <c r="O38" s="23">
        <f t="shared" si="2"/>
        <v>10.5</v>
      </c>
      <c r="P38" s="35">
        <f t="shared" si="3"/>
        <v>13.5</v>
      </c>
      <c r="Q38" s="8">
        <f t="shared" si="4"/>
        <v>12</v>
      </c>
      <c r="R38" s="36">
        <f t="shared" si="5"/>
        <v>10.5</v>
      </c>
      <c r="S38" s="35">
        <f t="shared" si="6"/>
        <v>25.5</v>
      </c>
      <c r="T38" s="32">
        <v>29</v>
      </c>
    </row>
    <row r="39" spans="1:20" ht="15.75" x14ac:dyDescent="0.25">
      <c r="A39" s="50">
        <v>1</v>
      </c>
      <c r="B39" s="12" t="s">
        <v>346</v>
      </c>
      <c r="C39" s="12" t="s">
        <v>347</v>
      </c>
      <c r="D39" s="9" t="s">
        <v>161</v>
      </c>
      <c r="E39" s="33">
        <v>1</v>
      </c>
      <c r="F39" s="33">
        <v>2</v>
      </c>
      <c r="G39" s="16">
        <v>0</v>
      </c>
      <c r="H39" s="9">
        <v>0</v>
      </c>
      <c r="I39" s="17">
        <v>0</v>
      </c>
      <c r="J39" s="16"/>
      <c r="K39" s="9"/>
      <c r="L39" s="17"/>
      <c r="M39" s="22">
        <f t="shared" ref="M39:M41" si="7">(G39*6)-J39</f>
        <v>0</v>
      </c>
      <c r="N39" s="7">
        <f t="shared" ref="N39:N41" si="8">(H39*6)-K39</f>
        <v>0</v>
      </c>
      <c r="O39" s="23">
        <f t="shared" ref="O39:O41" si="9">(I39*6)-L39</f>
        <v>0</v>
      </c>
      <c r="P39" s="35">
        <f t="shared" ref="P39:P41" si="10">MAX(M39:O39)</f>
        <v>0</v>
      </c>
      <c r="Q39" s="8">
        <f t="shared" ref="Q39:Q41" si="11">LARGE(M39:O39,2)</f>
        <v>0</v>
      </c>
      <c r="R39" s="36">
        <f t="shared" ref="R39:R41" si="12">LARGE(N39:P39,3)</f>
        <v>0</v>
      </c>
      <c r="S39" s="35">
        <f t="shared" ref="S39:S41" si="13">P39+Q39</f>
        <v>0</v>
      </c>
      <c r="T39" s="32"/>
    </row>
    <row r="40" spans="1:20" ht="15.75" x14ac:dyDescent="0.25">
      <c r="A40" s="50">
        <v>6</v>
      </c>
      <c r="B40" s="12" t="s">
        <v>345</v>
      </c>
      <c r="C40" s="12" t="s">
        <v>349</v>
      </c>
      <c r="D40" s="9" t="s">
        <v>161</v>
      </c>
      <c r="E40" s="33">
        <v>1</v>
      </c>
      <c r="F40" s="46">
        <v>1</v>
      </c>
      <c r="G40" s="31">
        <v>0</v>
      </c>
      <c r="H40" s="11">
        <v>0</v>
      </c>
      <c r="I40" s="32">
        <v>0</v>
      </c>
      <c r="J40" s="31"/>
      <c r="K40" s="11"/>
      <c r="L40" s="32"/>
      <c r="M40" s="22">
        <f t="shared" si="7"/>
        <v>0</v>
      </c>
      <c r="N40" s="7">
        <f t="shared" si="8"/>
        <v>0</v>
      </c>
      <c r="O40" s="23">
        <f t="shared" si="9"/>
        <v>0</v>
      </c>
      <c r="P40" s="35">
        <f t="shared" si="10"/>
        <v>0</v>
      </c>
      <c r="Q40" s="8">
        <f t="shared" si="11"/>
        <v>0</v>
      </c>
      <c r="R40" s="36">
        <f t="shared" si="12"/>
        <v>0</v>
      </c>
      <c r="S40" s="35">
        <f t="shared" si="13"/>
        <v>0</v>
      </c>
      <c r="T40" s="32"/>
    </row>
    <row r="41" spans="1:20" ht="16.5" thickBot="1" x14ac:dyDescent="0.3">
      <c r="A41" s="51">
        <v>13</v>
      </c>
      <c r="B41" s="52" t="s">
        <v>278</v>
      </c>
      <c r="C41" s="52" t="s">
        <v>279</v>
      </c>
      <c r="D41" s="19" t="s">
        <v>163</v>
      </c>
      <c r="E41" s="34">
        <v>1</v>
      </c>
      <c r="F41" s="69">
        <v>1</v>
      </c>
      <c r="G41" s="53">
        <v>0</v>
      </c>
      <c r="H41" s="54">
        <v>0</v>
      </c>
      <c r="I41" s="55">
        <v>0</v>
      </c>
      <c r="J41" s="53"/>
      <c r="K41" s="54"/>
      <c r="L41" s="55"/>
      <c r="M41" s="24">
        <f t="shared" si="7"/>
        <v>0</v>
      </c>
      <c r="N41" s="25">
        <f t="shared" si="8"/>
        <v>0</v>
      </c>
      <c r="O41" s="26">
        <f t="shared" si="9"/>
        <v>0</v>
      </c>
      <c r="P41" s="56">
        <f t="shared" si="10"/>
        <v>0</v>
      </c>
      <c r="Q41" s="57">
        <f t="shared" si="11"/>
        <v>0</v>
      </c>
      <c r="R41" s="58">
        <f t="shared" si="12"/>
        <v>0</v>
      </c>
      <c r="S41" s="56">
        <f t="shared" si="13"/>
        <v>0</v>
      </c>
      <c r="T41" s="55"/>
    </row>
    <row r="42" spans="1:20" x14ac:dyDescent="0.25"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</sheetData>
  <sortState ref="A10:T38">
    <sortCondition ref="T10:T38"/>
    <sortCondition descending="1" ref="R10:R38"/>
  </sortState>
  <mergeCells count="11">
    <mergeCell ref="Q8:Q9"/>
    <mergeCell ref="R8:R9"/>
    <mergeCell ref="S8:S9"/>
    <mergeCell ref="T8:T9"/>
    <mergeCell ref="A1:T2"/>
    <mergeCell ref="A8:A9"/>
    <mergeCell ref="G8:I8"/>
    <mergeCell ref="J8:L8"/>
    <mergeCell ref="M8:O8"/>
    <mergeCell ref="B8:D8"/>
    <mergeCell ref="P8:P9"/>
  </mergeCells>
  <pageMargins left="0.51181102362204722" right="0.31496062992125984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="80" zoomScaleNormal="80" workbookViewId="0">
      <selection activeCell="O16" sqref="O16"/>
    </sheetView>
  </sheetViews>
  <sheetFormatPr defaultRowHeight="15" x14ac:dyDescent="0.25"/>
  <cols>
    <col min="1" max="1" width="3.5703125" customWidth="1"/>
    <col min="3" max="3" width="21.140625" bestFit="1" customWidth="1"/>
    <col min="4" max="4" width="55" bestFit="1" customWidth="1"/>
    <col min="5" max="5" width="3.42578125" hidden="1" customWidth="1"/>
    <col min="6" max="6" width="3.85546875" hidden="1" customWidth="1"/>
    <col min="7" max="9" width="6.7109375" customWidth="1"/>
    <col min="10" max="10" width="7" customWidth="1"/>
    <col min="11" max="11" width="6.85546875" customWidth="1"/>
    <col min="12" max="13" width="6.7109375" customWidth="1"/>
    <col min="14" max="14" width="6.28515625" customWidth="1"/>
    <col min="15" max="15" width="6.5703125" customWidth="1"/>
    <col min="16" max="16" width="7.140625" customWidth="1"/>
    <col min="17" max="17" width="7.28515625" customWidth="1"/>
    <col min="18" max="18" width="7" customWidth="1"/>
    <col min="19" max="19" width="7.7109375" customWidth="1"/>
    <col min="20" max="20" width="6.42578125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C3" s="3"/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  <c r="C4" s="3"/>
    </row>
    <row r="5" spans="1:20" ht="15.75" x14ac:dyDescent="0.25">
      <c r="A5" s="3"/>
      <c r="B5" s="37" t="s">
        <v>358</v>
      </c>
      <c r="C5" s="3"/>
      <c r="D5" s="6"/>
    </row>
    <row r="6" spans="1:20" ht="15.75" x14ac:dyDescent="0.25">
      <c r="A6" s="3"/>
      <c r="B6" s="37" t="s">
        <v>359</v>
      </c>
      <c r="C6" s="3"/>
      <c r="D6" s="6"/>
    </row>
    <row r="7" spans="1:20" ht="16.5" thickBot="1" x14ac:dyDescent="0.3">
      <c r="A7" s="3"/>
      <c r="B7" s="37" t="s">
        <v>360</v>
      </c>
      <c r="C7" s="3"/>
      <c r="D7" s="6"/>
    </row>
    <row r="8" spans="1:20" ht="20.25" customHeight="1" x14ac:dyDescent="0.3">
      <c r="A8" s="117" t="s">
        <v>160</v>
      </c>
      <c r="B8" s="122" t="s">
        <v>367</v>
      </c>
      <c r="C8" s="123"/>
      <c r="D8" s="124"/>
      <c r="E8" s="47"/>
      <c r="F8" s="47"/>
      <c r="G8" s="127" t="s">
        <v>354</v>
      </c>
      <c r="H8" s="128"/>
      <c r="I8" s="129"/>
      <c r="J8" s="127" t="s">
        <v>355</v>
      </c>
      <c r="K8" s="128"/>
      <c r="L8" s="129"/>
      <c r="M8" s="130" t="s">
        <v>153</v>
      </c>
      <c r="N8" s="128"/>
      <c r="O8" s="129"/>
      <c r="P8" s="125" t="s">
        <v>154</v>
      </c>
      <c r="Q8" s="110" t="s">
        <v>155</v>
      </c>
      <c r="R8" s="112" t="s">
        <v>156</v>
      </c>
      <c r="S8" s="131" t="s">
        <v>157</v>
      </c>
      <c r="T8" s="133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66">
        <v>1</v>
      </c>
      <c r="H9" s="61">
        <v>2</v>
      </c>
      <c r="I9" s="67">
        <v>3</v>
      </c>
      <c r="J9" s="66">
        <v>1</v>
      </c>
      <c r="K9" s="61">
        <v>2</v>
      </c>
      <c r="L9" s="67">
        <v>3</v>
      </c>
      <c r="M9" s="70">
        <v>1</v>
      </c>
      <c r="N9" s="61">
        <v>2</v>
      </c>
      <c r="O9" s="67">
        <v>3</v>
      </c>
      <c r="P9" s="126"/>
      <c r="Q9" s="111"/>
      <c r="R9" s="113"/>
      <c r="S9" s="132"/>
      <c r="T9" s="134"/>
    </row>
    <row r="10" spans="1:20" s="1" customFormat="1" ht="15.75" x14ac:dyDescent="0.25">
      <c r="A10" s="63">
        <v>54</v>
      </c>
      <c r="B10" s="12" t="s">
        <v>38</v>
      </c>
      <c r="C10" s="12" t="s">
        <v>81</v>
      </c>
      <c r="D10" s="10" t="s">
        <v>76</v>
      </c>
      <c r="E10" s="33"/>
      <c r="F10" s="33"/>
      <c r="G10" s="31">
        <v>4.25</v>
      </c>
      <c r="H10" s="11">
        <v>4.25</v>
      </c>
      <c r="I10" s="32">
        <v>3.75</v>
      </c>
      <c r="J10" s="31"/>
      <c r="K10" s="11"/>
      <c r="L10" s="32"/>
      <c r="M10" s="22">
        <f t="shared" ref="M10:M38" si="0">(G10*6)-J10</f>
        <v>25.5</v>
      </c>
      <c r="N10" s="7">
        <f t="shared" ref="N10:N38" si="1">(H10*6)-K10</f>
        <v>25.5</v>
      </c>
      <c r="O10" s="23">
        <f t="shared" ref="O10:O38" si="2">(I10*6)-L10</f>
        <v>22.5</v>
      </c>
      <c r="P10" s="35">
        <f t="shared" ref="P10:P38" si="3">MAX(M10:O10)</f>
        <v>25.5</v>
      </c>
      <c r="Q10" s="8">
        <f t="shared" ref="Q10:Q38" si="4">LARGE(M10:O10,2)</f>
        <v>25.5</v>
      </c>
      <c r="R10" s="36">
        <f>LARGE(M10:O10,3)</f>
        <v>22.5</v>
      </c>
      <c r="S10" s="35">
        <f t="shared" ref="S10:S38" si="5">P10+Q10</f>
        <v>51</v>
      </c>
      <c r="T10" s="32">
        <v>1</v>
      </c>
    </row>
    <row r="11" spans="1:20" ht="15.75" x14ac:dyDescent="0.25">
      <c r="A11" s="62">
        <v>48</v>
      </c>
      <c r="B11" s="12" t="s">
        <v>26</v>
      </c>
      <c r="C11" s="12" t="s">
        <v>25</v>
      </c>
      <c r="D11" s="10" t="s">
        <v>18</v>
      </c>
      <c r="E11" s="33"/>
      <c r="F11" s="33"/>
      <c r="G11" s="31">
        <v>3.75</v>
      </c>
      <c r="H11" s="11">
        <v>4.25</v>
      </c>
      <c r="I11" s="32">
        <v>4</v>
      </c>
      <c r="J11" s="31"/>
      <c r="K11" s="11"/>
      <c r="L11" s="32"/>
      <c r="M11" s="74">
        <f t="shared" si="0"/>
        <v>22.5</v>
      </c>
      <c r="N11" s="7">
        <f t="shared" si="1"/>
        <v>25.5</v>
      </c>
      <c r="O11" s="23">
        <f t="shared" si="2"/>
        <v>24</v>
      </c>
      <c r="P11" s="35">
        <f t="shared" si="3"/>
        <v>25.5</v>
      </c>
      <c r="Q11" s="8">
        <f t="shared" si="4"/>
        <v>24</v>
      </c>
      <c r="R11" s="23">
        <f t="shared" ref="R11:R38" si="6">LARGE(N11:P11,3)</f>
        <v>24</v>
      </c>
      <c r="S11" s="21">
        <f t="shared" si="5"/>
        <v>49.5</v>
      </c>
      <c r="T11" s="32">
        <v>2</v>
      </c>
    </row>
    <row r="12" spans="1:20" ht="15.75" x14ac:dyDescent="0.25">
      <c r="A12" s="63">
        <v>53</v>
      </c>
      <c r="B12" s="12" t="s">
        <v>41</v>
      </c>
      <c r="C12" s="12" t="s">
        <v>70</v>
      </c>
      <c r="D12" s="10" t="s">
        <v>67</v>
      </c>
      <c r="E12" s="33"/>
      <c r="F12" s="33"/>
      <c r="G12" s="31">
        <v>3.25</v>
      </c>
      <c r="H12" s="11">
        <v>4.25</v>
      </c>
      <c r="I12" s="32">
        <v>3.75</v>
      </c>
      <c r="J12" s="31"/>
      <c r="K12" s="11"/>
      <c r="L12" s="32"/>
      <c r="M12" s="74">
        <f t="shared" si="0"/>
        <v>19.5</v>
      </c>
      <c r="N12" s="7">
        <f t="shared" si="1"/>
        <v>25.5</v>
      </c>
      <c r="O12" s="23">
        <f t="shared" si="2"/>
        <v>22.5</v>
      </c>
      <c r="P12" s="35">
        <f t="shared" si="3"/>
        <v>25.5</v>
      </c>
      <c r="Q12" s="8">
        <f t="shared" si="4"/>
        <v>22.5</v>
      </c>
      <c r="R12" s="23">
        <f t="shared" si="6"/>
        <v>22.5</v>
      </c>
      <c r="S12" s="21">
        <f t="shared" si="5"/>
        <v>48</v>
      </c>
      <c r="T12" s="32">
        <v>3</v>
      </c>
    </row>
    <row r="13" spans="1:20" ht="15.75" x14ac:dyDescent="0.25">
      <c r="A13" s="63">
        <v>45</v>
      </c>
      <c r="B13" s="12" t="s">
        <v>316</v>
      </c>
      <c r="C13" s="12" t="s">
        <v>173</v>
      </c>
      <c r="D13" s="9" t="s">
        <v>186</v>
      </c>
      <c r="E13" s="33"/>
      <c r="F13" s="33"/>
      <c r="G13" s="31">
        <v>4.25</v>
      </c>
      <c r="H13" s="11">
        <v>3.75</v>
      </c>
      <c r="I13" s="32">
        <v>3.5</v>
      </c>
      <c r="J13" s="31"/>
      <c r="K13" s="11"/>
      <c r="L13" s="32"/>
      <c r="M13" s="74">
        <f t="shared" si="0"/>
        <v>25.5</v>
      </c>
      <c r="N13" s="7">
        <f t="shared" si="1"/>
        <v>22.5</v>
      </c>
      <c r="O13" s="23">
        <f t="shared" si="2"/>
        <v>21</v>
      </c>
      <c r="P13" s="35">
        <f t="shared" si="3"/>
        <v>25.5</v>
      </c>
      <c r="Q13" s="8">
        <f t="shared" si="4"/>
        <v>22.5</v>
      </c>
      <c r="R13" s="23">
        <f t="shared" si="6"/>
        <v>21</v>
      </c>
      <c r="S13" s="21">
        <f t="shared" si="5"/>
        <v>48</v>
      </c>
      <c r="T13" s="32">
        <v>4</v>
      </c>
    </row>
    <row r="14" spans="1:20" ht="15.75" x14ac:dyDescent="0.25">
      <c r="A14" s="63">
        <v>57</v>
      </c>
      <c r="B14" s="12" t="s">
        <v>188</v>
      </c>
      <c r="C14" s="12" t="s">
        <v>189</v>
      </c>
      <c r="D14" s="15" t="s">
        <v>190</v>
      </c>
      <c r="E14" s="33"/>
      <c r="F14" s="33"/>
      <c r="G14" s="16">
        <v>3.75</v>
      </c>
      <c r="H14" s="9">
        <v>3.75</v>
      </c>
      <c r="I14" s="17">
        <v>4</v>
      </c>
      <c r="J14" s="16">
        <v>6</v>
      </c>
      <c r="K14" s="9"/>
      <c r="L14" s="17"/>
      <c r="M14" s="74">
        <f t="shared" si="0"/>
        <v>16.5</v>
      </c>
      <c r="N14" s="7">
        <f t="shared" si="1"/>
        <v>22.5</v>
      </c>
      <c r="O14" s="23">
        <f t="shared" si="2"/>
        <v>24</v>
      </c>
      <c r="P14" s="35">
        <f t="shared" si="3"/>
        <v>24</v>
      </c>
      <c r="Q14" s="8">
        <f t="shared" si="4"/>
        <v>22.5</v>
      </c>
      <c r="R14" s="23">
        <f t="shared" si="6"/>
        <v>22.5</v>
      </c>
      <c r="S14" s="21">
        <f t="shared" si="5"/>
        <v>46.5</v>
      </c>
      <c r="T14" s="32">
        <v>5</v>
      </c>
    </row>
    <row r="15" spans="1:20" ht="15.75" x14ac:dyDescent="0.25">
      <c r="A15" s="63">
        <v>50</v>
      </c>
      <c r="B15" s="12" t="s">
        <v>0</v>
      </c>
      <c r="C15" s="12" t="s">
        <v>22</v>
      </c>
      <c r="D15" s="10" t="s">
        <v>52</v>
      </c>
      <c r="E15" s="33"/>
      <c r="F15" s="33"/>
      <c r="G15" s="31">
        <v>4</v>
      </c>
      <c r="H15" s="11">
        <v>3.25</v>
      </c>
      <c r="I15" s="32">
        <v>3.5</v>
      </c>
      <c r="J15" s="31"/>
      <c r="K15" s="11"/>
      <c r="L15" s="32"/>
      <c r="M15" s="74">
        <f t="shared" si="0"/>
        <v>24</v>
      </c>
      <c r="N15" s="7">
        <f t="shared" si="1"/>
        <v>19.5</v>
      </c>
      <c r="O15" s="23">
        <f t="shared" si="2"/>
        <v>21</v>
      </c>
      <c r="P15" s="35">
        <f t="shared" si="3"/>
        <v>24</v>
      </c>
      <c r="Q15" s="8">
        <f t="shared" si="4"/>
        <v>21</v>
      </c>
      <c r="R15" s="23">
        <f t="shared" si="6"/>
        <v>19.5</v>
      </c>
      <c r="S15" s="21">
        <f t="shared" si="5"/>
        <v>45</v>
      </c>
      <c r="T15" s="32">
        <v>6</v>
      </c>
    </row>
    <row r="16" spans="1:20" ht="15.75" x14ac:dyDescent="0.25">
      <c r="A16" s="63">
        <v>56</v>
      </c>
      <c r="B16" s="12" t="s">
        <v>48</v>
      </c>
      <c r="C16" s="12" t="s">
        <v>187</v>
      </c>
      <c r="D16" s="15" t="s">
        <v>174</v>
      </c>
      <c r="E16" s="33"/>
      <c r="F16" s="33"/>
      <c r="G16" s="31">
        <v>3.75</v>
      </c>
      <c r="H16" s="11">
        <v>3.75</v>
      </c>
      <c r="I16" s="32">
        <v>3.25</v>
      </c>
      <c r="J16" s="31"/>
      <c r="K16" s="11"/>
      <c r="L16" s="32"/>
      <c r="M16" s="74">
        <f t="shared" si="0"/>
        <v>22.5</v>
      </c>
      <c r="N16" s="7">
        <f t="shared" si="1"/>
        <v>22.5</v>
      </c>
      <c r="O16" s="23">
        <f t="shared" si="2"/>
        <v>19.5</v>
      </c>
      <c r="P16" s="35">
        <f t="shared" si="3"/>
        <v>22.5</v>
      </c>
      <c r="Q16" s="8">
        <f t="shared" si="4"/>
        <v>22.5</v>
      </c>
      <c r="R16" s="23">
        <f t="shared" si="6"/>
        <v>19.5</v>
      </c>
      <c r="S16" s="21">
        <f t="shared" si="5"/>
        <v>45</v>
      </c>
      <c r="T16" s="32">
        <v>7</v>
      </c>
    </row>
    <row r="17" spans="1:20" ht="15.75" x14ac:dyDescent="0.25">
      <c r="A17" s="63">
        <v>35</v>
      </c>
      <c r="B17" s="12" t="s">
        <v>64</v>
      </c>
      <c r="C17" s="12" t="s">
        <v>91</v>
      </c>
      <c r="D17" s="10" t="s">
        <v>84</v>
      </c>
      <c r="E17" s="33">
        <v>1</v>
      </c>
      <c r="F17" s="33">
        <v>2</v>
      </c>
      <c r="G17" s="31">
        <v>4</v>
      </c>
      <c r="H17" s="11">
        <v>3.5</v>
      </c>
      <c r="I17" s="32">
        <v>3</v>
      </c>
      <c r="J17" s="31"/>
      <c r="K17" s="11"/>
      <c r="L17" s="32"/>
      <c r="M17" s="74">
        <f t="shared" si="0"/>
        <v>24</v>
      </c>
      <c r="N17" s="7">
        <f t="shared" si="1"/>
        <v>21</v>
      </c>
      <c r="O17" s="23">
        <f t="shared" si="2"/>
        <v>18</v>
      </c>
      <c r="P17" s="35">
        <f t="shared" si="3"/>
        <v>24</v>
      </c>
      <c r="Q17" s="8">
        <f t="shared" si="4"/>
        <v>21</v>
      </c>
      <c r="R17" s="23">
        <f t="shared" si="6"/>
        <v>18</v>
      </c>
      <c r="S17" s="21">
        <f t="shared" si="5"/>
        <v>45</v>
      </c>
      <c r="T17" s="32">
        <v>8</v>
      </c>
    </row>
    <row r="18" spans="1:20" ht="15.75" x14ac:dyDescent="0.25">
      <c r="A18" s="63">
        <v>58</v>
      </c>
      <c r="B18" s="12" t="s">
        <v>194</v>
      </c>
      <c r="C18" s="12" t="s">
        <v>195</v>
      </c>
      <c r="D18" s="15" t="s">
        <v>164</v>
      </c>
      <c r="E18" s="33"/>
      <c r="F18" s="33"/>
      <c r="G18" s="16">
        <v>3.25</v>
      </c>
      <c r="H18" s="9">
        <v>3.75</v>
      </c>
      <c r="I18" s="17">
        <v>3.5</v>
      </c>
      <c r="J18" s="16"/>
      <c r="K18" s="9"/>
      <c r="L18" s="17"/>
      <c r="M18" s="74">
        <f t="shared" si="0"/>
        <v>19.5</v>
      </c>
      <c r="N18" s="7">
        <f t="shared" si="1"/>
        <v>22.5</v>
      </c>
      <c r="O18" s="23">
        <f t="shared" si="2"/>
        <v>21</v>
      </c>
      <c r="P18" s="35">
        <f t="shared" si="3"/>
        <v>22.5</v>
      </c>
      <c r="Q18" s="8">
        <f t="shared" si="4"/>
        <v>21</v>
      </c>
      <c r="R18" s="23">
        <f t="shared" si="6"/>
        <v>21</v>
      </c>
      <c r="S18" s="21">
        <f t="shared" si="5"/>
        <v>43.5</v>
      </c>
      <c r="T18" s="32">
        <v>9</v>
      </c>
    </row>
    <row r="19" spans="1:20" ht="15.75" x14ac:dyDescent="0.25">
      <c r="A19" s="63">
        <v>62</v>
      </c>
      <c r="B19" s="12" t="s">
        <v>7</v>
      </c>
      <c r="C19" s="12" t="s">
        <v>191</v>
      </c>
      <c r="D19" s="15" t="s">
        <v>192</v>
      </c>
      <c r="E19" s="33"/>
      <c r="F19" s="33"/>
      <c r="G19" s="31">
        <v>4</v>
      </c>
      <c r="H19" s="11">
        <v>3.25</v>
      </c>
      <c r="I19" s="32">
        <v>3.25</v>
      </c>
      <c r="J19" s="72"/>
      <c r="K19" s="5"/>
      <c r="L19" s="73"/>
      <c r="M19" s="74">
        <f t="shared" si="0"/>
        <v>24</v>
      </c>
      <c r="N19" s="7">
        <f t="shared" si="1"/>
        <v>19.5</v>
      </c>
      <c r="O19" s="23">
        <f t="shared" si="2"/>
        <v>19.5</v>
      </c>
      <c r="P19" s="35">
        <f t="shared" si="3"/>
        <v>24</v>
      </c>
      <c r="Q19" s="8">
        <f t="shared" si="4"/>
        <v>19.5</v>
      </c>
      <c r="R19" s="23">
        <f t="shared" si="6"/>
        <v>19.5</v>
      </c>
      <c r="S19" s="21">
        <f t="shared" si="5"/>
        <v>43.5</v>
      </c>
      <c r="T19" s="32">
        <v>10</v>
      </c>
    </row>
    <row r="20" spans="1:20" ht="15.75" x14ac:dyDescent="0.25">
      <c r="A20" s="63">
        <v>51</v>
      </c>
      <c r="B20" s="12" t="s">
        <v>42</v>
      </c>
      <c r="C20" s="12" t="s">
        <v>43</v>
      </c>
      <c r="D20" s="10" t="s">
        <v>33</v>
      </c>
      <c r="E20" s="33"/>
      <c r="F20" s="33"/>
      <c r="G20" s="31">
        <v>3.75</v>
      </c>
      <c r="H20" s="11">
        <v>3.25</v>
      </c>
      <c r="I20" s="32">
        <v>3.5</v>
      </c>
      <c r="J20" s="31"/>
      <c r="K20" s="11"/>
      <c r="L20" s="32"/>
      <c r="M20" s="74">
        <f t="shared" si="0"/>
        <v>22.5</v>
      </c>
      <c r="N20" s="7">
        <f t="shared" si="1"/>
        <v>19.5</v>
      </c>
      <c r="O20" s="23">
        <f t="shared" si="2"/>
        <v>21</v>
      </c>
      <c r="P20" s="35">
        <f t="shared" si="3"/>
        <v>22.5</v>
      </c>
      <c r="Q20" s="8">
        <f t="shared" si="4"/>
        <v>21</v>
      </c>
      <c r="R20" s="23">
        <f t="shared" si="6"/>
        <v>19.5</v>
      </c>
      <c r="S20" s="21">
        <f t="shared" si="5"/>
        <v>43.5</v>
      </c>
      <c r="T20" s="32">
        <v>11</v>
      </c>
    </row>
    <row r="21" spans="1:20" ht="15.75" x14ac:dyDescent="0.25">
      <c r="A21" s="63">
        <v>39</v>
      </c>
      <c r="B21" s="12" t="s">
        <v>3</v>
      </c>
      <c r="C21" s="12" t="s">
        <v>72</v>
      </c>
      <c r="D21" s="10" t="s">
        <v>71</v>
      </c>
      <c r="E21" s="33">
        <v>1</v>
      </c>
      <c r="F21" s="33">
        <v>2</v>
      </c>
      <c r="G21" s="31">
        <v>4</v>
      </c>
      <c r="H21" s="11">
        <v>3</v>
      </c>
      <c r="I21" s="32">
        <v>3.25</v>
      </c>
      <c r="J21" s="31"/>
      <c r="K21" s="11"/>
      <c r="L21" s="32"/>
      <c r="M21" s="74">
        <f t="shared" si="0"/>
        <v>24</v>
      </c>
      <c r="N21" s="7">
        <f t="shared" si="1"/>
        <v>18</v>
      </c>
      <c r="O21" s="23">
        <f t="shared" si="2"/>
        <v>19.5</v>
      </c>
      <c r="P21" s="35">
        <f t="shared" si="3"/>
        <v>24</v>
      </c>
      <c r="Q21" s="8">
        <f t="shared" si="4"/>
        <v>19.5</v>
      </c>
      <c r="R21" s="23">
        <f t="shared" si="6"/>
        <v>18</v>
      </c>
      <c r="S21" s="21">
        <f t="shared" si="5"/>
        <v>43.5</v>
      </c>
      <c r="T21" s="32">
        <v>12</v>
      </c>
    </row>
    <row r="22" spans="1:20" ht="15.75" x14ac:dyDescent="0.25">
      <c r="A22" s="63">
        <v>59</v>
      </c>
      <c r="B22" s="12" t="s">
        <v>325</v>
      </c>
      <c r="C22" s="12" t="s">
        <v>326</v>
      </c>
      <c r="D22" s="9" t="s">
        <v>161</v>
      </c>
      <c r="E22" s="33"/>
      <c r="F22" s="33"/>
      <c r="G22" s="16">
        <v>3.75</v>
      </c>
      <c r="H22" s="9">
        <v>3.25</v>
      </c>
      <c r="I22" s="17">
        <v>3.25</v>
      </c>
      <c r="J22" s="16"/>
      <c r="K22" s="9">
        <v>3</v>
      </c>
      <c r="L22" s="17"/>
      <c r="M22" s="74">
        <f t="shared" si="0"/>
        <v>22.5</v>
      </c>
      <c r="N22" s="7">
        <f t="shared" si="1"/>
        <v>16.5</v>
      </c>
      <c r="O22" s="23">
        <f t="shared" si="2"/>
        <v>19.5</v>
      </c>
      <c r="P22" s="35">
        <f t="shared" si="3"/>
        <v>22.5</v>
      </c>
      <c r="Q22" s="8">
        <f t="shared" si="4"/>
        <v>19.5</v>
      </c>
      <c r="R22" s="23">
        <f t="shared" si="6"/>
        <v>16.5</v>
      </c>
      <c r="S22" s="21">
        <f t="shared" si="5"/>
        <v>42</v>
      </c>
      <c r="T22" s="32">
        <v>13</v>
      </c>
    </row>
    <row r="23" spans="1:20" ht="15.75" x14ac:dyDescent="0.25">
      <c r="A23" s="63">
        <v>65</v>
      </c>
      <c r="B23" s="12" t="s">
        <v>56</v>
      </c>
      <c r="C23" s="12" t="s">
        <v>89</v>
      </c>
      <c r="D23" s="9" t="s">
        <v>162</v>
      </c>
      <c r="E23" s="33"/>
      <c r="F23" s="33"/>
      <c r="G23" s="31">
        <v>3.75</v>
      </c>
      <c r="H23" s="11">
        <v>3.25</v>
      </c>
      <c r="I23" s="32">
        <v>2.5</v>
      </c>
      <c r="J23" s="72"/>
      <c r="K23" s="5"/>
      <c r="L23" s="73"/>
      <c r="M23" s="74">
        <f t="shared" si="0"/>
        <v>22.5</v>
      </c>
      <c r="N23" s="7">
        <f t="shared" si="1"/>
        <v>19.5</v>
      </c>
      <c r="O23" s="23">
        <f t="shared" si="2"/>
        <v>15</v>
      </c>
      <c r="P23" s="35">
        <f t="shared" si="3"/>
        <v>22.5</v>
      </c>
      <c r="Q23" s="8">
        <f t="shared" si="4"/>
        <v>19.5</v>
      </c>
      <c r="R23" s="23">
        <f t="shared" si="6"/>
        <v>15</v>
      </c>
      <c r="S23" s="21">
        <f t="shared" si="5"/>
        <v>42</v>
      </c>
      <c r="T23" s="32">
        <v>14</v>
      </c>
    </row>
    <row r="24" spans="1:20" ht="15.75" x14ac:dyDescent="0.25">
      <c r="A24" s="63">
        <v>40</v>
      </c>
      <c r="B24" s="12" t="s">
        <v>87</v>
      </c>
      <c r="C24" s="12" t="s">
        <v>88</v>
      </c>
      <c r="D24" s="10" t="s">
        <v>84</v>
      </c>
      <c r="E24" s="33">
        <v>1</v>
      </c>
      <c r="F24" s="33">
        <v>2</v>
      </c>
      <c r="G24" s="31">
        <v>3.5</v>
      </c>
      <c r="H24" s="11">
        <v>3.5</v>
      </c>
      <c r="I24" s="32">
        <v>3.5</v>
      </c>
      <c r="J24" s="31"/>
      <c r="K24" s="11"/>
      <c r="L24" s="32">
        <v>6</v>
      </c>
      <c r="M24" s="74">
        <f t="shared" si="0"/>
        <v>21</v>
      </c>
      <c r="N24" s="7">
        <f t="shared" si="1"/>
        <v>21</v>
      </c>
      <c r="O24" s="23">
        <f t="shared" si="2"/>
        <v>15</v>
      </c>
      <c r="P24" s="35">
        <f t="shared" si="3"/>
        <v>21</v>
      </c>
      <c r="Q24" s="8">
        <f t="shared" si="4"/>
        <v>21</v>
      </c>
      <c r="R24" s="23">
        <f t="shared" si="6"/>
        <v>15</v>
      </c>
      <c r="S24" s="21">
        <f t="shared" si="5"/>
        <v>42</v>
      </c>
      <c r="T24" s="32">
        <v>15</v>
      </c>
    </row>
    <row r="25" spans="1:20" s="1" customFormat="1" ht="15.75" x14ac:dyDescent="0.25">
      <c r="A25" s="63">
        <v>46</v>
      </c>
      <c r="B25" s="12" t="s">
        <v>10</v>
      </c>
      <c r="C25" s="12" t="s">
        <v>159</v>
      </c>
      <c r="D25" s="10" t="s">
        <v>18</v>
      </c>
      <c r="E25" s="33"/>
      <c r="F25" s="33"/>
      <c r="G25" s="31">
        <v>4.25</v>
      </c>
      <c r="H25" s="11">
        <v>3.25</v>
      </c>
      <c r="I25" s="32">
        <v>3.25</v>
      </c>
      <c r="J25" s="31">
        <v>6</v>
      </c>
      <c r="K25" s="11"/>
      <c r="L25" s="32"/>
      <c r="M25" s="74">
        <f t="shared" si="0"/>
        <v>19.5</v>
      </c>
      <c r="N25" s="7">
        <f t="shared" si="1"/>
        <v>19.5</v>
      </c>
      <c r="O25" s="23">
        <f t="shared" si="2"/>
        <v>19.5</v>
      </c>
      <c r="P25" s="35">
        <f t="shared" si="3"/>
        <v>19.5</v>
      </c>
      <c r="Q25" s="8">
        <f t="shared" si="4"/>
        <v>19.5</v>
      </c>
      <c r="R25" s="23">
        <f t="shared" si="6"/>
        <v>19.5</v>
      </c>
      <c r="S25" s="21">
        <f t="shared" si="5"/>
        <v>39</v>
      </c>
      <c r="T25" s="32">
        <v>16</v>
      </c>
    </row>
    <row r="26" spans="1:20" s="1" customFormat="1" ht="15.75" x14ac:dyDescent="0.25">
      <c r="A26" s="63">
        <v>55</v>
      </c>
      <c r="B26" s="12" t="s">
        <v>48</v>
      </c>
      <c r="C26" s="12" t="s">
        <v>196</v>
      </c>
      <c r="D26" s="15" t="s">
        <v>174</v>
      </c>
      <c r="E26" s="33"/>
      <c r="F26" s="33"/>
      <c r="G26" s="31">
        <v>3</v>
      </c>
      <c r="H26" s="11">
        <v>3.5</v>
      </c>
      <c r="I26" s="32">
        <v>3</v>
      </c>
      <c r="J26" s="31"/>
      <c r="K26" s="11"/>
      <c r="L26" s="32"/>
      <c r="M26" s="74">
        <f t="shared" si="0"/>
        <v>18</v>
      </c>
      <c r="N26" s="7">
        <f t="shared" si="1"/>
        <v>21</v>
      </c>
      <c r="O26" s="23">
        <f t="shared" si="2"/>
        <v>18</v>
      </c>
      <c r="P26" s="35">
        <f t="shared" si="3"/>
        <v>21</v>
      </c>
      <c r="Q26" s="8">
        <f t="shared" si="4"/>
        <v>18</v>
      </c>
      <c r="R26" s="23">
        <f t="shared" si="6"/>
        <v>18</v>
      </c>
      <c r="S26" s="21">
        <f t="shared" si="5"/>
        <v>39</v>
      </c>
      <c r="T26" s="32">
        <v>17</v>
      </c>
    </row>
    <row r="27" spans="1:20" s="1" customFormat="1" ht="15.75" x14ac:dyDescent="0.25">
      <c r="A27" s="63">
        <v>38</v>
      </c>
      <c r="B27" s="12" t="s">
        <v>3</v>
      </c>
      <c r="C27" s="12" t="s">
        <v>1</v>
      </c>
      <c r="D27" s="10" t="s">
        <v>2</v>
      </c>
      <c r="E27" s="33">
        <v>1</v>
      </c>
      <c r="F27" s="33">
        <v>2</v>
      </c>
      <c r="G27" s="31">
        <v>3.25</v>
      </c>
      <c r="H27" s="11">
        <v>3.25</v>
      </c>
      <c r="I27" s="32">
        <v>3</v>
      </c>
      <c r="J27" s="31"/>
      <c r="K27" s="11"/>
      <c r="L27" s="32"/>
      <c r="M27" s="74">
        <f t="shared" si="0"/>
        <v>19.5</v>
      </c>
      <c r="N27" s="7">
        <f t="shared" si="1"/>
        <v>19.5</v>
      </c>
      <c r="O27" s="23">
        <f t="shared" si="2"/>
        <v>18</v>
      </c>
      <c r="P27" s="35">
        <f t="shared" si="3"/>
        <v>19.5</v>
      </c>
      <c r="Q27" s="8">
        <f t="shared" si="4"/>
        <v>19.5</v>
      </c>
      <c r="R27" s="23">
        <f t="shared" si="6"/>
        <v>18</v>
      </c>
      <c r="S27" s="21">
        <f t="shared" si="5"/>
        <v>39</v>
      </c>
      <c r="T27" s="32">
        <v>18</v>
      </c>
    </row>
    <row r="28" spans="1:20" s="1" customFormat="1" ht="15.75" x14ac:dyDescent="0.25">
      <c r="A28" s="63">
        <v>52</v>
      </c>
      <c r="B28" s="12" t="s">
        <v>5</v>
      </c>
      <c r="C28" s="12" t="s">
        <v>201</v>
      </c>
      <c r="D28" s="15" t="s">
        <v>202</v>
      </c>
      <c r="E28" s="33"/>
      <c r="F28" s="33"/>
      <c r="G28" s="31">
        <v>3.25</v>
      </c>
      <c r="H28" s="11">
        <v>2.75</v>
      </c>
      <c r="I28" s="32">
        <v>3.25</v>
      </c>
      <c r="J28" s="31"/>
      <c r="K28" s="11"/>
      <c r="L28" s="32"/>
      <c r="M28" s="74">
        <f t="shared" si="0"/>
        <v>19.5</v>
      </c>
      <c r="N28" s="7">
        <f t="shared" si="1"/>
        <v>16.5</v>
      </c>
      <c r="O28" s="23">
        <f t="shared" si="2"/>
        <v>19.5</v>
      </c>
      <c r="P28" s="35">
        <f t="shared" si="3"/>
        <v>19.5</v>
      </c>
      <c r="Q28" s="8">
        <f t="shared" si="4"/>
        <v>19.5</v>
      </c>
      <c r="R28" s="23">
        <f t="shared" si="6"/>
        <v>16.5</v>
      </c>
      <c r="S28" s="21">
        <f t="shared" si="5"/>
        <v>39</v>
      </c>
      <c r="T28" s="32">
        <v>19</v>
      </c>
    </row>
    <row r="29" spans="1:20" s="1" customFormat="1" ht="15.75" x14ac:dyDescent="0.25">
      <c r="A29" s="63">
        <v>49</v>
      </c>
      <c r="B29" s="12" t="s">
        <v>184</v>
      </c>
      <c r="C29" s="12" t="s">
        <v>197</v>
      </c>
      <c r="D29" s="15" t="s">
        <v>198</v>
      </c>
      <c r="E29" s="33"/>
      <c r="F29" s="33"/>
      <c r="G29" s="31">
        <v>3.5</v>
      </c>
      <c r="H29" s="11">
        <v>2.75</v>
      </c>
      <c r="I29" s="32">
        <v>3.25</v>
      </c>
      <c r="J29" s="31">
        <v>3</v>
      </c>
      <c r="K29" s="11"/>
      <c r="L29" s="32"/>
      <c r="M29" s="74">
        <f t="shared" si="0"/>
        <v>18</v>
      </c>
      <c r="N29" s="7">
        <f t="shared" si="1"/>
        <v>16.5</v>
      </c>
      <c r="O29" s="23">
        <f t="shared" si="2"/>
        <v>19.5</v>
      </c>
      <c r="P29" s="35">
        <f t="shared" si="3"/>
        <v>19.5</v>
      </c>
      <c r="Q29" s="8">
        <f t="shared" si="4"/>
        <v>18</v>
      </c>
      <c r="R29" s="23">
        <f t="shared" si="6"/>
        <v>16.5</v>
      </c>
      <c r="S29" s="21">
        <f t="shared" si="5"/>
        <v>37.5</v>
      </c>
      <c r="T29" s="32">
        <v>20</v>
      </c>
    </row>
    <row r="30" spans="1:20" s="1" customFormat="1" ht="15.75" x14ac:dyDescent="0.25">
      <c r="A30" s="63">
        <v>42</v>
      </c>
      <c r="B30" s="12" t="s">
        <v>4</v>
      </c>
      <c r="C30" s="12" t="s">
        <v>193</v>
      </c>
      <c r="D30" s="15" t="s">
        <v>174</v>
      </c>
      <c r="E30" s="33">
        <v>1</v>
      </c>
      <c r="F30" s="33">
        <v>2</v>
      </c>
      <c r="G30" s="31">
        <v>3.25</v>
      </c>
      <c r="H30" s="11">
        <v>2.75</v>
      </c>
      <c r="I30" s="32">
        <v>3</v>
      </c>
      <c r="J30" s="31"/>
      <c r="K30" s="11"/>
      <c r="L30" s="32"/>
      <c r="M30" s="74">
        <f t="shared" si="0"/>
        <v>19.5</v>
      </c>
      <c r="N30" s="7">
        <f t="shared" si="1"/>
        <v>16.5</v>
      </c>
      <c r="O30" s="23">
        <f t="shared" si="2"/>
        <v>18</v>
      </c>
      <c r="P30" s="35">
        <f t="shared" si="3"/>
        <v>19.5</v>
      </c>
      <c r="Q30" s="8">
        <f t="shared" si="4"/>
        <v>18</v>
      </c>
      <c r="R30" s="23">
        <f t="shared" si="6"/>
        <v>16.5</v>
      </c>
      <c r="S30" s="21">
        <f t="shared" si="5"/>
        <v>37.5</v>
      </c>
      <c r="T30" s="32">
        <v>21</v>
      </c>
    </row>
    <row r="31" spans="1:20" s="1" customFormat="1" ht="15.75" x14ac:dyDescent="0.25">
      <c r="A31" s="63">
        <v>66</v>
      </c>
      <c r="B31" s="12" t="s">
        <v>199</v>
      </c>
      <c r="C31" s="12" t="s">
        <v>200</v>
      </c>
      <c r="D31" s="15" t="s">
        <v>190</v>
      </c>
      <c r="E31" s="33">
        <v>1</v>
      </c>
      <c r="F31" s="33">
        <v>2</v>
      </c>
      <c r="G31" s="31">
        <v>3</v>
      </c>
      <c r="H31" s="11">
        <v>2.75</v>
      </c>
      <c r="I31" s="32">
        <v>3.25</v>
      </c>
      <c r="J31" s="31"/>
      <c r="K31" s="11"/>
      <c r="L31" s="32"/>
      <c r="M31" s="74">
        <f t="shared" si="0"/>
        <v>18</v>
      </c>
      <c r="N31" s="7">
        <f t="shared" si="1"/>
        <v>16.5</v>
      </c>
      <c r="O31" s="23">
        <f t="shared" si="2"/>
        <v>19.5</v>
      </c>
      <c r="P31" s="35">
        <f t="shared" si="3"/>
        <v>19.5</v>
      </c>
      <c r="Q31" s="8">
        <f t="shared" si="4"/>
        <v>18</v>
      </c>
      <c r="R31" s="23">
        <f t="shared" si="6"/>
        <v>16.5</v>
      </c>
      <c r="S31" s="21">
        <f t="shared" si="5"/>
        <v>37.5</v>
      </c>
      <c r="T31" s="32">
        <v>21</v>
      </c>
    </row>
    <row r="32" spans="1:20" s="1" customFormat="1" ht="15.75" x14ac:dyDescent="0.25">
      <c r="A32" s="63">
        <v>60</v>
      </c>
      <c r="B32" s="12" t="s">
        <v>329</v>
      </c>
      <c r="C32" s="12" t="s">
        <v>330</v>
      </c>
      <c r="D32" s="9" t="s">
        <v>161</v>
      </c>
      <c r="E32" s="33"/>
      <c r="F32" s="33"/>
      <c r="G32" s="31">
        <v>3.25</v>
      </c>
      <c r="H32" s="11">
        <v>2.5</v>
      </c>
      <c r="I32" s="32">
        <v>3</v>
      </c>
      <c r="J32" s="72"/>
      <c r="K32" s="5"/>
      <c r="L32" s="73"/>
      <c r="M32" s="74">
        <f t="shared" si="0"/>
        <v>19.5</v>
      </c>
      <c r="N32" s="7">
        <f t="shared" si="1"/>
        <v>15</v>
      </c>
      <c r="O32" s="23">
        <f t="shared" si="2"/>
        <v>18</v>
      </c>
      <c r="P32" s="35">
        <f t="shared" si="3"/>
        <v>19.5</v>
      </c>
      <c r="Q32" s="8">
        <f t="shared" si="4"/>
        <v>18</v>
      </c>
      <c r="R32" s="23">
        <f t="shared" si="6"/>
        <v>15</v>
      </c>
      <c r="S32" s="21">
        <f t="shared" si="5"/>
        <v>37.5</v>
      </c>
      <c r="T32" s="32">
        <v>23</v>
      </c>
    </row>
    <row r="33" spans="1:20" s="1" customFormat="1" ht="15.75" x14ac:dyDescent="0.25">
      <c r="A33" s="63">
        <v>43</v>
      </c>
      <c r="B33" s="12" t="s">
        <v>28</v>
      </c>
      <c r="C33" s="12" t="s">
        <v>83</v>
      </c>
      <c r="D33" s="10" t="s">
        <v>84</v>
      </c>
      <c r="E33" s="33">
        <v>1</v>
      </c>
      <c r="F33" s="33">
        <v>2</v>
      </c>
      <c r="G33" s="31">
        <v>3.25</v>
      </c>
      <c r="H33" s="11">
        <v>3</v>
      </c>
      <c r="I33" s="32">
        <v>3</v>
      </c>
      <c r="J33" s="31"/>
      <c r="K33" s="11">
        <v>6</v>
      </c>
      <c r="L33" s="32"/>
      <c r="M33" s="74">
        <f t="shared" si="0"/>
        <v>19.5</v>
      </c>
      <c r="N33" s="7">
        <f t="shared" si="1"/>
        <v>12</v>
      </c>
      <c r="O33" s="23">
        <f t="shared" si="2"/>
        <v>18</v>
      </c>
      <c r="P33" s="35">
        <f t="shared" si="3"/>
        <v>19.5</v>
      </c>
      <c r="Q33" s="8">
        <f t="shared" si="4"/>
        <v>18</v>
      </c>
      <c r="R33" s="23">
        <f t="shared" si="6"/>
        <v>12</v>
      </c>
      <c r="S33" s="21">
        <f t="shared" si="5"/>
        <v>37.5</v>
      </c>
      <c r="T33" s="32">
        <v>24</v>
      </c>
    </row>
    <row r="34" spans="1:20" s="1" customFormat="1" ht="15.75" x14ac:dyDescent="0.25">
      <c r="A34" s="63">
        <v>36</v>
      </c>
      <c r="B34" s="12" t="s">
        <v>331</v>
      </c>
      <c r="C34" s="12" t="s">
        <v>135</v>
      </c>
      <c r="D34" s="9" t="s">
        <v>162</v>
      </c>
      <c r="E34" s="33">
        <v>1</v>
      </c>
      <c r="F34" s="33">
        <v>2</v>
      </c>
      <c r="G34" s="31">
        <v>3.25</v>
      </c>
      <c r="H34" s="11">
        <v>2.75</v>
      </c>
      <c r="I34" s="32">
        <v>2.75</v>
      </c>
      <c r="J34" s="31"/>
      <c r="K34" s="11">
        <v>6</v>
      </c>
      <c r="L34" s="32"/>
      <c r="M34" s="74">
        <f t="shared" si="0"/>
        <v>19.5</v>
      </c>
      <c r="N34" s="7">
        <f t="shared" si="1"/>
        <v>10.5</v>
      </c>
      <c r="O34" s="23">
        <f t="shared" si="2"/>
        <v>16.5</v>
      </c>
      <c r="P34" s="35">
        <f t="shared" si="3"/>
        <v>19.5</v>
      </c>
      <c r="Q34" s="8">
        <f t="shared" si="4"/>
        <v>16.5</v>
      </c>
      <c r="R34" s="23">
        <f t="shared" si="6"/>
        <v>10.5</v>
      </c>
      <c r="S34" s="21">
        <f t="shared" si="5"/>
        <v>36</v>
      </c>
      <c r="T34" s="32">
        <v>25</v>
      </c>
    </row>
    <row r="35" spans="1:20" s="1" customFormat="1" ht="15.75" x14ac:dyDescent="0.25">
      <c r="A35" s="50">
        <v>24</v>
      </c>
      <c r="B35" s="12" t="s">
        <v>270</v>
      </c>
      <c r="C35" s="12" t="s">
        <v>271</v>
      </c>
      <c r="D35" s="9" t="s">
        <v>161</v>
      </c>
      <c r="E35" s="33">
        <v>1</v>
      </c>
      <c r="F35" s="46">
        <v>1</v>
      </c>
      <c r="G35" s="31">
        <v>3</v>
      </c>
      <c r="H35" s="11">
        <v>2.75</v>
      </c>
      <c r="I35" s="32">
        <v>2.75</v>
      </c>
      <c r="J35" s="31"/>
      <c r="K35" s="11"/>
      <c r="L35" s="32"/>
      <c r="M35" s="74">
        <f t="shared" si="0"/>
        <v>18</v>
      </c>
      <c r="N35" s="7">
        <f t="shared" si="1"/>
        <v>16.5</v>
      </c>
      <c r="O35" s="23">
        <f t="shared" si="2"/>
        <v>16.5</v>
      </c>
      <c r="P35" s="35">
        <f t="shared" si="3"/>
        <v>18</v>
      </c>
      <c r="Q35" s="8">
        <f t="shared" si="4"/>
        <v>16.5</v>
      </c>
      <c r="R35" s="23">
        <f t="shared" si="6"/>
        <v>16.5</v>
      </c>
      <c r="S35" s="21">
        <f t="shared" si="5"/>
        <v>34.5</v>
      </c>
      <c r="T35" s="32">
        <v>26</v>
      </c>
    </row>
    <row r="36" spans="1:20" s="1" customFormat="1" ht="15.75" x14ac:dyDescent="0.25">
      <c r="A36" s="63">
        <v>37</v>
      </c>
      <c r="B36" s="12" t="s">
        <v>332</v>
      </c>
      <c r="C36" s="12" t="s">
        <v>333</v>
      </c>
      <c r="D36" s="9" t="s">
        <v>161</v>
      </c>
      <c r="E36" s="33">
        <v>1</v>
      </c>
      <c r="F36" s="33">
        <v>2</v>
      </c>
      <c r="G36" s="31">
        <v>3.25</v>
      </c>
      <c r="H36" s="11">
        <v>2.75</v>
      </c>
      <c r="I36" s="32">
        <v>2.25</v>
      </c>
      <c r="J36" s="31"/>
      <c r="K36" s="11">
        <v>3</v>
      </c>
      <c r="L36" s="32"/>
      <c r="M36" s="74">
        <f t="shared" si="0"/>
        <v>19.5</v>
      </c>
      <c r="N36" s="7">
        <f t="shared" si="1"/>
        <v>13.5</v>
      </c>
      <c r="O36" s="23">
        <f t="shared" si="2"/>
        <v>13.5</v>
      </c>
      <c r="P36" s="35">
        <f t="shared" si="3"/>
        <v>19.5</v>
      </c>
      <c r="Q36" s="8">
        <f t="shared" si="4"/>
        <v>13.5</v>
      </c>
      <c r="R36" s="23">
        <f t="shared" si="6"/>
        <v>13.5</v>
      </c>
      <c r="S36" s="21">
        <f t="shared" si="5"/>
        <v>33</v>
      </c>
      <c r="T36" s="32">
        <v>27</v>
      </c>
    </row>
    <row r="37" spans="1:20" s="1" customFormat="1" ht="15.75" x14ac:dyDescent="0.25">
      <c r="A37" s="63">
        <v>61</v>
      </c>
      <c r="B37" s="12" t="s">
        <v>7</v>
      </c>
      <c r="C37" s="12" t="s">
        <v>204</v>
      </c>
      <c r="D37" s="15" t="s">
        <v>190</v>
      </c>
      <c r="E37" s="33"/>
      <c r="F37" s="33"/>
      <c r="G37" s="31">
        <v>3</v>
      </c>
      <c r="H37" s="11">
        <v>2.5</v>
      </c>
      <c r="I37" s="32">
        <v>2</v>
      </c>
      <c r="J37" s="72"/>
      <c r="K37" s="5"/>
      <c r="L37" s="73"/>
      <c r="M37" s="74">
        <f t="shared" si="0"/>
        <v>18</v>
      </c>
      <c r="N37" s="7">
        <f t="shared" si="1"/>
        <v>15</v>
      </c>
      <c r="O37" s="23">
        <f t="shared" si="2"/>
        <v>12</v>
      </c>
      <c r="P37" s="35">
        <f t="shared" si="3"/>
        <v>18</v>
      </c>
      <c r="Q37" s="8">
        <f t="shared" si="4"/>
        <v>15</v>
      </c>
      <c r="R37" s="23">
        <f t="shared" si="6"/>
        <v>12</v>
      </c>
      <c r="S37" s="21">
        <f t="shared" si="5"/>
        <v>33</v>
      </c>
      <c r="T37" s="32">
        <v>28</v>
      </c>
    </row>
    <row r="38" spans="1:20" s="1" customFormat="1" ht="15.75" x14ac:dyDescent="0.25">
      <c r="A38" s="63">
        <v>64</v>
      </c>
      <c r="B38" s="12" t="s">
        <v>337</v>
      </c>
      <c r="C38" s="12" t="s">
        <v>338</v>
      </c>
      <c r="D38" s="9" t="s">
        <v>161</v>
      </c>
      <c r="E38" s="33"/>
      <c r="F38" s="33"/>
      <c r="G38" s="31">
        <v>2.25</v>
      </c>
      <c r="H38" s="11">
        <v>2.5</v>
      </c>
      <c r="I38" s="32">
        <v>2.25</v>
      </c>
      <c r="J38" s="72"/>
      <c r="K38" s="5"/>
      <c r="L38" s="73"/>
      <c r="M38" s="74">
        <f t="shared" si="0"/>
        <v>13.5</v>
      </c>
      <c r="N38" s="7">
        <f t="shared" si="1"/>
        <v>15</v>
      </c>
      <c r="O38" s="23">
        <f t="shared" si="2"/>
        <v>13.5</v>
      </c>
      <c r="P38" s="35">
        <f t="shared" si="3"/>
        <v>15</v>
      </c>
      <c r="Q38" s="8">
        <f t="shared" si="4"/>
        <v>13.5</v>
      </c>
      <c r="R38" s="23">
        <f t="shared" si="6"/>
        <v>13.5</v>
      </c>
      <c r="S38" s="21">
        <f t="shared" si="5"/>
        <v>28.5</v>
      </c>
      <c r="T38" s="32">
        <v>29</v>
      </c>
    </row>
    <row r="39" spans="1:20" s="1" customFormat="1" ht="15.75" x14ac:dyDescent="0.25">
      <c r="A39" s="63">
        <v>34</v>
      </c>
      <c r="B39" s="12" t="s">
        <v>299</v>
      </c>
      <c r="C39" s="12" t="s">
        <v>334</v>
      </c>
      <c r="D39" s="9" t="s">
        <v>161</v>
      </c>
      <c r="E39" s="33">
        <v>1</v>
      </c>
      <c r="F39" s="33">
        <v>2</v>
      </c>
      <c r="G39" s="31">
        <v>0</v>
      </c>
      <c r="H39" s="11">
        <v>0</v>
      </c>
      <c r="I39" s="32">
        <v>0</v>
      </c>
      <c r="J39" s="31"/>
      <c r="K39" s="11"/>
      <c r="L39" s="32"/>
      <c r="M39" s="74">
        <f t="shared" ref="M39:M43" si="7">(G39*6)-J39</f>
        <v>0</v>
      </c>
      <c r="N39" s="7">
        <f t="shared" ref="N39:N43" si="8">(H39*6)-K39</f>
        <v>0</v>
      </c>
      <c r="O39" s="23">
        <f t="shared" ref="O39:O43" si="9">(I39*6)-L39</f>
        <v>0</v>
      </c>
      <c r="P39" s="35">
        <f t="shared" ref="P39:P43" si="10">MAX(M39:O39)</f>
        <v>0</v>
      </c>
      <c r="Q39" s="8">
        <f t="shared" ref="Q39:Q43" si="11">LARGE(M39:O39,2)</f>
        <v>0</v>
      </c>
      <c r="R39" s="23">
        <f t="shared" ref="R39:R43" si="12">LARGE(N39:P39,3)</f>
        <v>0</v>
      </c>
      <c r="S39" s="21">
        <f t="shared" ref="S39:S43" si="13">P39+Q39</f>
        <v>0</v>
      </c>
      <c r="T39" s="32"/>
    </row>
    <row r="40" spans="1:20" ht="15.75" x14ac:dyDescent="0.25">
      <c r="A40" s="63">
        <v>41</v>
      </c>
      <c r="B40" s="12" t="s">
        <v>335</v>
      </c>
      <c r="C40" s="12" t="s">
        <v>336</v>
      </c>
      <c r="D40" s="9" t="s">
        <v>161</v>
      </c>
      <c r="E40" s="33">
        <v>1</v>
      </c>
      <c r="F40" s="33">
        <v>2</v>
      </c>
      <c r="G40" s="31">
        <v>0</v>
      </c>
      <c r="H40" s="11">
        <v>0</v>
      </c>
      <c r="I40" s="32">
        <v>0</v>
      </c>
      <c r="J40" s="31"/>
      <c r="K40" s="11"/>
      <c r="L40" s="32"/>
      <c r="M40" s="74">
        <f t="shared" si="7"/>
        <v>0</v>
      </c>
      <c r="N40" s="7">
        <f t="shared" si="8"/>
        <v>0</v>
      </c>
      <c r="O40" s="23">
        <f t="shared" si="9"/>
        <v>0</v>
      </c>
      <c r="P40" s="35">
        <f t="shared" si="10"/>
        <v>0</v>
      </c>
      <c r="Q40" s="8">
        <f t="shared" si="11"/>
        <v>0</v>
      </c>
      <c r="R40" s="23">
        <f t="shared" si="12"/>
        <v>0</v>
      </c>
      <c r="S40" s="21">
        <f t="shared" si="13"/>
        <v>0</v>
      </c>
      <c r="T40" s="32"/>
    </row>
    <row r="41" spans="1:20" ht="15.75" x14ac:dyDescent="0.25">
      <c r="A41" s="63">
        <v>44</v>
      </c>
      <c r="B41" s="12" t="s">
        <v>28</v>
      </c>
      <c r="C41" s="12" t="s">
        <v>203</v>
      </c>
      <c r="D41" s="15" t="s">
        <v>180</v>
      </c>
      <c r="E41" s="33"/>
      <c r="F41" s="33"/>
      <c r="G41" s="31">
        <v>0</v>
      </c>
      <c r="H41" s="11">
        <v>0</v>
      </c>
      <c r="I41" s="32">
        <v>0</v>
      </c>
      <c r="J41" s="31"/>
      <c r="K41" s="11"/>
      <c r="L41" s="32"/>
      <c r="M41" s="74">
        <f t="shared" si="7"/>
        <v>0</v>
      </c>
      <c r="N41" s="7">
        <f t="shared" si="8"/>
        <v>0</v>
      </c>
      <c r="O41" s="23">
        <f t="shared" si="9"/>
        <v>0</v>
      </c>
      <c r="P41" s="35">
        <f t="shared" si="10"/>
        <v>0</v>
      </c>
      <c r="Q41" s="8">
        <f t="shared" si="11"/>
        <v>0</v>
      </c>
      <c r="R41" s="23">
        <f t="shared" si="12"/>
        <v>0</v>
      </c>
      <c r="S41" s="21">
        <f t="shared" si="13"/>
        <v>0</v>
      </c>
      <c r="T41" s="32"/>
    </row>
    <row r="42" spans="1:20" ht="15.75" x14ac:dyDescent="0.25">
      <c r="A42" s="63">
        <v>47</v>
      </c>
      <c r="B42" s="12" t="s">
        <v>351</v>
      </c>
      <c r="C42" s="12" t="s">
        <v>352</v>
      </c>
      <c r="D42" s="15" t="s">
        <v>190</v>
      </c>
      <c r="E42" s="33"/>
      <c r="F42" s="33"/>
      <c r="G42" s="31">
        <v>0</v>
      </c>
      <c r="H42" s="11">
        <v>0</v>
      </c>
      <c r="I42" s="32">
        <v>0</v>
      </c>
      <c r="J42" s="31"/>
      <c r="K42" s="11"/>
      <c r="L42" s="32"/>
      <c r="M42" s="74">
        <f t="shared" si="7"/>
        <v>0</v>
      </c>
      <c r="N42" s="7">
        <f t="shared" si="8"/>
        <v>0</v>
      </c>
      <c r="O42" s="23">
        <f t="shared" si="9"/>
        <v>0</v>
      </c>
      <c r="P42" s="35">
        <f t="shared" si="10"/>
        <v>0</v>
      </c>
      <c r="Q42" s="8">
        <f t="shared" si="11"/>
        <v>0</v>
      </c>
      <c r="R42" s="23">
        <f t="shared" si="12"/>
        <v>0</v>
      </c>
      <c r="S42" s="21">
        <f t="shared" si="13"/>
        <v>0</v>
      </c>
      <c r="T42" s="32"/>
    </row>
    <row r="43" spans="1:20" ht="16.5" thickBot="1" x14ac:dyDescent="0.3">
      <c r="A43" s="64">
        <v>63</v>
      </c>
      <c r="B43" s="52" t="s">
        <v>327</v>
      </c>
      <c r="C43" s="52" t="s">
        <v>328</v>
      </c>
      <c r="D43" s="19" t="s">
        <v>163</v>
      </c>
      <c r="E43" s="34"/>
      <c r="F43" s="34"/>
      <c r="G43" s="53">
        <v>0</v>
      </c>
      <c r="H43" s="54">
        <v>0</v>
      </c>
      <c r="I43" s="55">
        <v>0</v>
      </c>
      <c r="J43" s="106"/>
      <c r="K43" s="107"/>
      <c r="L43" s="108"/>
      <c r="M43" s="75">
        <f t="shared" si="7"/>
        <v>0</v>
      </c>
      <c r="N43" s="25">
        <f t="shared" si="8"/>
        <v>0</v>
      </c>
      <c r="O43" s="26">
        <f t="shared" si="9"/>
        <v>0</v>
      </c>
      <c r="P43" s="56">
        <f t="shared" si="10"/>
        <v>0</v>
      </c>
      <c r="Q43" s="57">
        <f t="shared" si="11"/>
        <v>0</v>
      </c>
      <c r="R43" s="26">
        <f t="shared" si="12"/>
        <v>0</v>
      </c>
      <c r="S43" s="76">
        <f t="shared" si="13"/>
        <v>0</v>
      </c>
      <c r="T43" s="55"/>
    </row>
  </sheetData>
  <sortState ref="A10:T38">
    <sortCondition ref="T10:T38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31496062992125984" right="0.31496062992125984" top="0.55118110236220474" bottom="0.55118110236220474" header="0.31496062992125984" footer="0.31496062992125984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zoomScale="80" zoomScaleNormal="80" workbookViewId="0">
      <selection activeCell="T16" sqref="T16"/>
    </sheetView>
  </sheetViews>
  <sheetFormatPr defaultRowHeight="15" x14ac:dyDescent="0.25"/>
  <cols>
    <col min="1" max="1" width="3.5703125" customWidth="1"/>
    <col min="2" max="2" width="9.140625" style="3"/>
    <col min="3" max="3" width="17.7109375" style="3" bestFit="1" customWidth="1"/>
    <col min="4" max="4" width="53.7109375" bestFit="1" customWidth="1"/>
    <col min="5" max="5" width="3.7109375" hidden="1" customWidth="1"/>
    <col min="6" max="6" width="4.4257812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</row>
    <row r="5" spans="1:20" ht="15.75" x14ac:dyDescent="0.25">
      <c r="A5" s="3"/>
      <c r="B5" s="37" t="s">
        <v>358</v>
      </c>
      <c r="D5" s="6"/>
    </row>
    <row r="6" spans="1:20" ht="15.75" x14ac:dyDescent="0.25">
      <c r="A6" s="3"/>
      <c r="B6" s="37" t="s">
        <v>359</v>
      </c>
      <c r="D6" s="6"/>
    </row>
    <row r="7" spans="1:20" ht="16.5" thickBot="1" x14ac:dyDescent="0.3">
      <c r="A7" s="3"/>
      <c r="B7" s="37" t="s">
        <v>360</v>
      </c>
      <c r="D7" s="6"/>
    </row>
    <row r="8" spans="1:20" ht="20.25" customHeight="1" x14ac:dyDescent="0.3">
      <c r="A8" s="117" t="s">
        <v>160</v>
      </c>
      <c r="B8" s="122" t="s">
        <v>365</v>
      </c>
      <c r="C8" s="123"/>
      <c r="D8" s="124"/>
      <c r="E8" s="47"/>
      <c r="F8" s="47"/>
      <c r="G8" s="127" t="s">
        <v>354</v>
      </c>
      <c r="H8" s="128"/>
      <c r="I8" s="129"/>
      <c r="J8" s="127" t="s">
        <v>355</v>
      </c>
      <c r="K8" s="128"/>
      <c r="L8" s="129"/>
      <c r="M8" s="127" t="s">
        <v>153</v>
      </c>
      <c r="N8" s="128"/>
      <c r="O8" s="129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35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66">
        <v>1</v>
      </c>
      <c r="H9" s="61">
        <v>2</v>
      </c>
      <c r="I9" s="67">
        <v>3</v>
      </c>
      <c r="J9" s="66">
        <v>1</v>
      </c>
      <c r="K9" s="61">
        <v>2</v>
      </c>
      <c r="L9" s="67">
        <v>3</v>
      </c>
      <c r="M9" s="66">
        <v>1</v>
      </c>
      <c r="N9" s="61">
        <v>2</v>
      </c>
      <c r="O9" s="67">
        <v>3</v>
      </c>
      <c r="P9" s="126"/>
      <c r="Q9" s="111"/>
      <c r="R9" s="113"/>
      <c r="S9" s="115"/>
      <c r="T9" s="134"/>
    </row>
    <row r="10" spans="1:20" ht="15.75" x14ac:dyDescent="0.25">
      <c r="A10" s="78">
        <v>77</v>
      </c>
      <c r="B10" s="12" t="s">
        <v>73</v>
      </c>
      <c r="C10" s="12" t="s">
        <v>74</v>
      </c>
      <c r="D10" s="10" t="s">
        <v>71</v>
      </c>
      <c r="E10" s="33">
        <v>1</v>
      </c>
      <c r="F10" s="33">
        <v>3</v>
      </c>
      <c r="G10" s="29">
        <v>4.25</v>
      </c>
      <c r="H10" s="29">
        <v>4</v>
      </c>
      <c r="I10" s="30">
        <v>3.75</v>
      </c>
      <c r="J10" s="16"/>
      <c r="K10" s="9"/>
      <c r="L10" s="17"/>
      <c r="M10" s="22">
        <f t="shared" ref="M10:M41" si="0">(G10*6)-J10</f>
        <v>25.5</v>
      </c>
      <c r="N10" s="7">
        <f t="shared" ref="N10:N41" si="1">(H10*6)-K10</f>
        <v>24</v>
      </c>
      <c r="O10" s="23">
        <f t="shared" ref="O10:O41" si="2">(I10*6)-L10</f>
        <v>22.5</v>
      </c>
      <c r="P10" s="35">
        <f t="shared" ref="P10:P41" si="3">MAX(M10:O10)</f>
        <v>25.5</v>
      </c>
      <c r="Q10" s="8">
        <f t="shared" ref="Q10:Q41" si="4">LARGE(M10:O10,2)</f>
        <v>24</v>
      </c>
      <c r="R10" s="23">
        <f>LARGE(M10:O10,3)</f>
        <v>22.5</v>
      </c>
      <c r="S10" s="35">
        <f t="shared" ref="S10:S41" si="5">P10+Q10</f>
        <v>49.5</v>
      </c>
      <c r="T10" s="17">
        <v>1</v>
      </c>
    </row>
    <row r="11" spans="1:20" ht="15.75" x14ac:dyDescent="0.25">
      <c r="A11" s="78">
        <v>71</v>
      </c>
      <c r="B11" s="12" t="s">
        <v>210</v>
      </c>
      <c r="C11" s="12" t="s">
        <v>211</v>
      </c>
      <c r="D11" s="15" t="s">
        <v>198</v>
      </c>
      <c r="E11" s="33">
        <v>1</v>
      </c>
      <c r="F11" s="33">
        <v>3</v>
      </c>
      <c r="G11" s="9">
        <v>4.5</v>
      </c>
      <c r="H11" s="9">
        <v>3.5</v>
      </c>
      <c r="I11" s="17">
        <v>3.75</v>
      </c>
      <c r="J11" s="16"/>
      <c r="K11" s="9"/>
      <c r="L11" s="17"/>
      <c r="M11" s="22">
        <f t="shared" si="0"/>
        <v>27</v>
      </c>
      <c r="N11" s="7">
        <f t="shared" si="1"/>
        <v>21</v>
      </c>
      <c r="O11" s="23">
        <f t="shared" si="2"/>
        <v>22.5</v>
      </c>
      <c r="P11" s="35">
        <f t="shared" si="3"/>
        <v>27</v>
      </c>
      <c r="Q11" s="8">
        <f t="shared" si="4"/>
        <v>22.5</v>
      </c>
      <c r="R11" s="23">
        <f t="shared" ref="R11:R38" si="6">LARGE(M11:O11,3)</f>
        <v>21</v>
      </c>
      <c r="S11" s="35">
        <f t="shared" si="5"/>
        <v>49.5</v>
      </c>
      <c r="T11" s="17">
        <v>2</v>
      </c>
    </row>
    <row r="12" spans="1:20" ht="15.75" x14ac:dyDescent="0.25">
      <c r="A12" s="63">
        <v>80</v>
      </c>
      <c r="B12" s="12" t="s">
        <v>19</v>
      </c>
      <c r="C12" s="12" t="s">
        <v>144</v>
      </c>
      <c r="D12" s="10" t="s">
        <v>47</v>
      </c>
      <c r="E12" s="33"/>
      <c r="F12" s="33"/>
      <c r="G12" s="9">
        <v>4.25</v>
      </c>
      <c r="H12" s="9">
        <v>4</v>
      </c>
      <c r="I12" s="17">
        <v>3</v>
      </c>
      <c r="J12" s="16"/>
      <c r="K12" s="9"/>
      <c r="L12" s="17"/>
      <c r="M12" s="22">
        <f t="shared" si="0"/>
        <v>25.5</v>
      </c>
      <c r="N12" s="7">
        <f t="shared" si="1"/>
        <v>24</v>
      </c>
      <c r="O12" s="23">
        <f t="shared" si="2"/>
        <v>18</v>
      </c>
      <c r="P12" s="35">
        <f t="shared" si="3"/>
        <v>25.5</v>
      </c>
      <c r="Q12" s="8">
        <f t="shared" si="4"/>
        <v>24</v>
      </c>
      <c r="R12" s="23">
        <f t="shared" si="6"/>
        <v>18</v>
      </c>
      <c r="S12" s="35">
        <f t="shared" si="5"/>
        <v>49.5</v>
      </c>
      <c r="T12" s="17">
        <v>3</v>
      </c>
    </row>
    <row r="13" spans="1:20" ht="15.75" x14ac:dyDescent="0.25">
      <c r="A13" s="63">
        <v>98</v>
      </c>
      <c r="B13" s="12" t="s">
        <v>32</v>
      </c>
      <c r="C13" s="12" t="s">
        <v>13</v>
      </c>
      <c r="D13" s="10" t="s">
        <v>18</v>
      </c>
      <c r="E13" s="33"/>
      <c r="F13" s="33"/>
      <c r="G13" s="9">
        <v>4.25</v>
      </c>
      <c r="H13" s="9">
        <v>3.75</v>
      </c>
      <c r="I13" s="17">
        <v>3.75</v>
      </c>
      <c r="J13" s="16"/>
      <c r="K13" s="9"/>
      <c r="L13" s="17"/>
      <c r="M13" s="22">
        <f t="shared" si="0"/>
        <v>25.5</v>
      </c>
      <c r="N13" s="7">
        <f t="shared" si="1"/>
        <v>22.5</v>
      </c>
      <c r="O13" s="23">
        <f t="shared" si="2"/>
        <v>22.5</v>
      </c>
      <c r="P13" s="35">
        <f t="shared" si="3"/>
        <v>25.5</v>
      </c>
      <c r="Q13" s="8">
        <f t="shared" si="4"/>
        <v>22.5</v>
      </c>
      <c r="R13" s="23">
        <f t="shared" si="6"/>
        <v>22.5</v>
      </c>
      <c r="S13" s="35">
        <f t="shared" si="5"/>
        <v>48</v>
      </c>
      <c r="T13" s="17">
        <v>4</v>
      </c>
    </row>
    <row r="14" spans="1:20" ht="15.75" x14ac:dyDescent="0.25">
      <c r="A14" s="63">
        <v>68</v>
      </c>
      <c r="B14" s="12" t="s">
        <v>53</v>
      </c>
      <c r="C14" s="12" t="s">
        <v>54</v>
      </c>
      <c r="D14" s="10" t="s">
        <v>52</v>
      </c>
      <c r="E14" s="33">
        <v>1</v>
      </c>
      <c r="F14" s="33">
        <v>3</v>
      </c>
      <c r="G14" s="101">
        <v>4</v>
      </c>
      <c r="H14" s="101">
        <v>4</v>
      </c>
      <c r="I14" s="88">
        <v>3.75</v>
      </c>
      <c r="J14" s="102"/>
      <c r="K14" s="101"/>
      <c r="L14" s="88"/>
      <c r="M14" s="22">
        <f t="shared" si="0"/>
        <v>24</v>
      </c>
      <c r="N14" s="7">
        <f t="shared" si="1"/>
        <v>24</v>
      </c>
      <c r="O14" s="23">
        <f t="shared" si="2"/>
        <v>22.5</v>
      </c>
      <c r="P14" s="35">
        <f t="shared" si="3"/>
        <v>24</v>
      </c>
      <c r="Q14" s="8">
        <f t="shared" si="4"/>
        <v>24</v>
      </c>
      <c r="R14" s="23">
        <f t="shared" si="6"/>
        <v>22.5</v>
      </c>
      <c r="S14" s="35">
        <f t="shared" si="5"/>
        <v>48</v>
      </c>
      <c r="T14" s="17">
        <v>5</v>
      </c>
    </row>
    <row r="15" spans="1:20" ht="15.75" x14ac:dyDescent="0.25">
      <c r="A15" s="78">
        <v>85</v>
      </c>
      <c r="B15" s="12" t="s">
        <v>0</v>
      </c>
      <c r="C15" s="12" t="s">
        <v>1</v>
      </c>
      <c r="D15" s="10" t="s">
        <v>2</v>
      </c>
      <c r="E15" s="33"/>
      <c r="F15" s="33"/>
      <c r="G15" s="9">
        <v>4.25</v>
      </c>
      <c r="H15" s="9">
        <v>3.75</v>
      </c>
      <c r="I15" s="17">
        <v>3.5</v>
      </c>
      <c r="J15" s="16"/>
      <c r="K15" s="9"/>
      <c r="L15" s="17"/>
      <c r="M15" s="22">
        <f t="shared" si="0"/>
        <v>25.5</v>
      </c>
      <c r="N15" s="7">
        <f t="shared" si="1"/>
        <v>22.5</v>
      </c>
      <c r="O15" s="23">
        <f t="shared" si="2"/>
        <v>21</v>
      </c>
      <c r="P15" s="35">
        <f t="shared" si="3"/>
        <v>25.5</v>
      </c>
      <c r="Q15" s="8">
        <f t="shared" si="4"/>
        <v>22.5</v>
      </c>
      <c r="R15" s="23">
        <f t="shared" si="6"/>
        <v>21</v>
      </c>
      <c r="S15" s="35">
        <f t="shared" si="5"/>
        <v>48</v>
      </c>
      <c r="T15" s="17">
        <v>6</v>
      </c>
    </row>
    <row r="16" spans="1:20" ht="15.75" x14ac:dyDescent="0.25">
      <c r="A16" s="63">
        <v>94</v>
      </c>
      <c r="B16" s="12" t="s">
        <v>50</v>
      </c>
      <c r="C16" s="12" t="s">
        <v>209</v>
      </c>
      <c r="D16" s="15" t="s">
        <v>192</v>
      </c>
      <c r="E16" s="33"/>
      <c r="F16" s="33"/>
      <c r="G16" s="9">
        <v>4.25</v>
      </c>
      <c r="H16" s="9">
        <v>3.75</v>
      </c>
      <c r="I16" s="17">
        <v>3.25</v>
      </c>
      <c r="J16" s="16"/>
      <c r="K16" s="9"/>
      <c r="L16" s="17"/>
      <c r="M16" s="22">
        <f t="shared" si="0"/>
        <v>25.5</v>
      </c>
      <c r="N16" s="7">
        <f t="shared" si="1"/>
        <v>22.5</v>
      </c>
      <c r="O16" s="23">
        <f t="shared" si="2"/>
        <v>19.5</v>
      </c>
      <c r="P16" s="35">
        <f t="shared" si="3"/>
        <v>25.5</v>
      </c>
      <c r="Q16" s="8">
        <f t="shared" si="4"/>
        <v>22.5</v>
      </c>
      <c r="R16" s="23">
        <f t="shared" si="6"/>
        <v>19.5</v>
      </c>
      <c r="S16" s="35">
        <f t="shared" si="5"/>
        <v>48</v>
      </c>
      <c r="T16" s="17">
        <v>7</v>
      </c>
    </row>
    <row r="17" spans="1:20" ht="15.75" x14ac:dyDescent="0.25">
      <c r="A17" s="78">
        <v>91</v>
      </c>
      <c r="B17" s="12" t="s">
        <v>30</v>
      </c>
      <c r="C17" s="12" t="s">
        <v>46</v>
      </c>
      <c r="D17" s="10" t="s">
        <v>45</v>
      </c>
      <c r="E17" s="33"/>
      <c r="F17" s="33"/>
      <c r="G17" s="9">
        <v>3.75</v>
      </c>
      <c r="H17" s="9">
        <v>4</v>
      </c>
      <c r="I17" s="17">
        <v>3.75</v>
      </c>
      <c r="J17" s="16"/>
      <c r="K17" s="9"/>
      <c r="L17" s="17"/>
      <c r="M17" s="22">
        <f t="shared" ref="M17:O21" si="7">(G17*6)-J17</f>
        <v>22.5</v>
      </c>
      <c r="N17" s="7">
        <f t="shared" si="7"/>
        <v>24</v>
      </c>
      <c r="O17" s="23">
        <f t="shared" si="7"/>
        <v>22.5</v>
      </c>
      <c r="P17" s="35">
        <f>MAX(M17:O17)</f>
        <v>24</v>
      </c>
      <c r="Q17" s="8">
        <f>LARGE(M17:O17,2)</f>
        <v>22.5</v>
      </c>
      <c r="R17" s="23">
        <f>LARGE(M17:O17,3)</f>
        <v>22.5</v>
      </c>
      <c r="S17" s="35">
        <f>P17+Q17</f>
        <v>46.5</v>
      </c>
      <c r="T17" s="17">
        <v>8</v>
      </c>
    </row>
    <row r="18" spans="1:20" ht="15.75" x14ac:dyDescent="0.25">
      <c r="A18" s="63">
        <v>72</v>
      </c>
      <c r="B18" s="12" t="s">
        <v>12</v>
      </c>
      <c r="C18" s="12" t="s">
        <v>208</v>
      </c>
      <c r="D18" s="15" t="s">
        <v>164</v>
      </c>
      <c r="E18" s="33">
        <v>1</v>
      </c>
      <c r="F18" s="33">
        <v>3</v>
      </c>
      <c r="G18" s="9">
        <v>4</v>
      </c>
      <c r="H18" s="9">
        <v>3.5</v>
      </c>
      <c r="I18" s="17">
        <v>3.75</v>
      </c>
      <c r="J18" s="16"/>
      <c r="K18" s="9"/>
      <c r="L18" s="17"/>
      <c r="M18" s="22">
        <f t="shared" si="7"/>
        <v>24</v>
      </c>
      <c r="N18" s="7">
        <f t="shared" si="7"/>
        <v>21</v>
      </c>
      <c r="O18" s="23">
        <f t="shared" si="7"/>
        <v>22.5</v>
      </c>
      <c r="P18" s="35">
        <f>MAX(M18:O18)</f>
        <v>24</v>
      </c>
      <c r="Q18" s="8">
        <f>LARGE(M18:O18,2)</f>
        <v>22.5</v>
      </c>
      <c r="R18" s="23">
        <f>LARGE(M18:O18,3)</f>
        <v>21</v>
      </c>
      <c r="S18" s="35">
        <f>P18+Q18</f>
        <v>46.5</v>
      </c>
      <c r="T18" s="17">
        <v>9</v>
      </c>
    </row>
    <row r="19" spans="1:20" ht="15.75" x14ac:dyDescent="0.25">
      <c r="A19" s="78">
        <v>73</v>
      </c>
      <c r="B19" s="12" t="s">
        <v>48</v>
      </c>
      <c r="C19" s="12" t="s">
        <v>93</v>
      </c>
      <c r="D19" s="10" t="s">
        <v>92</v>
      </c>
      <c r="E19" s="33">
        <v>1</v>
      </c>
      <c r="F19" s="33">
        <v>3</v>
      </c>
      <c r="G19" s="9">
        <v>3.75</v>
      </c>
      <c r="H19" s="9">
        <v>4</v>
      </c>
      <c r="I19" s="17">
        <v>3.75</v>
      </c>
      <c r="J19" s="16">
        <v>3</v>
      </c>
      <c r="K19" s="9"/>
      <c r="L19" s="17"/>
      <c r="M19" s="22">
        <f t="shared" si="7"/>
        <v>19.5</v>
      </c>
      <c r="N19" s="7">
        <f t="shared" si="7"/>
        <v>24</v>
      </c>
      <c r="O19" s="23">
        <f t="shared" si="7"/>
        <v>22.5</v>
      </c>
      <c r="P19" s="35">
        <f>MAX(M19:O19)</f>
        <v>24</v>
      </c>
      <c r="Q19" s="8">
        <f>LARGE(M19:O19,2)</f>
        <v>22.5</v>
      </c>
      <c r="R19" s="23">
        <f>LARGE(M19:O19,3)</f>
        <v>19.5</v>
      </c>
      <c r="S19" s="35">
        <f>P19+Q19</f>
        <v>46.5</v>
      </c>
      <c r="T19" s="17">
        <v>10</v>
      </c>
    </row>
    <row r="20" spans="1:20" ht="15.75" x14ac:dyDescent="0.25">
      <c r="A20" s="78">
        <v>97</v>
      </c>
      <c r="B20" s="12" t="s">
        <v>3</v>
      </c>
      <c r="C20" s="12" t="s">
        <v>218</v>
      </c>
      <c r="D20" s="15" t="s">
        <v>198</v>
      </c>
      <c r="E20" s="33"/>
      <c r="F20" s="33"/>
      <c r="G20" s="9">
        <v>4</v>
      </c>
      <c r="H20" s="9">
        <v>3.5</v>
      </c>
      <c r="I20" s="17">
        <v>3.5</v>
      </c>
      <c r="J20" s="16"/>
      <c r="K20" s="9"/>
      <c r="L20" s="17"/>
      <c r="M20" s="22">
        <f t="shared" si="7"/>
        <v>24</v>
      </c>
      <c r="N20" s="7">
        <f t="shared" si="7"/>
        <v>21</v>
      </c>
      <c r="O20" s="23">
        <f t="shared" si="7"/>
        <v>21</v>
      </c>
      <c r="P20" s="35">
        <f>MAX(M20:O20)</f>
        <v>24</v>
      </c>
      <c r="Q20" s="8">
        <f>LARGE(M20:O20,2)</f>
        <v>21</v>
      </c>
      <c r="R20" s="23">
        <f>LARGE(M20:O20,3)</f>
        <v>21</v>
      </c>
      <c r="S20" s="35">
        <f>P20+Q20</f>
        <v>45</v>
      </c>
      <c r="T20" s="17">
        <v>11</v>
      </c>
    </row>
    <row r="21" spans="1:20" ht="15.75" x14ac:dyDescent="0.25">
      <c r="A21" s="78">
        <v>95</v>
      </c>
      <c r="B21" s="12" t="s">
        <v>221</v>
      </c>
      <c r="C21" s="12" t="s">
        <v>222</v>
      </c>
      <c r="D21" s="15" t="s">
        <v>215</v>
      </c>
      <c r="E21" s="33"/>
      <c r="F21" s="33"/>
      <c r="G21" s="9">
        <v>3.75</v>
      </c>
      <c r="H21" s="9">
        <v>3.75</v>
      </c>
      <c r="I21" s="17">
        <v>3.5</v>
      </c>
      <c r="J21" s="16"/>
      <c r="K21" s="9"/>
      <c r="L21" s="17"/>
      <c r="M21" s="22">
        <f t="shared" si="7"/>
        <v>22.5</v>
      </c>
      <c r="N21" s="7">
        <f t="shared" si="7"/>
        <v>22.5</v>
      </c>
      <c r="O21" s="23">
        <f t="shared" si="7"/>
        <v>21</v>
      </c>
      <c r="P21" s="35">
        <f>MAX(M21:O21)</f>
        <v>22.5</v>
      </c>
      <c r="Q21" s="8">
        <f>LARGE(M21:O21,2)</f>
        <v>22.5</v>
      </c>
      <c r="R21" s="23">
        <f>LARGE(M21:O21,3)</f>
        <v>21</v>
      </c>
      <c r="S21" s="35">
        <f>P21+Q21</f>
        <v>45</v>
      </c>
      <c r="T21" s="17">
        <v>12</v>
      </c>
    </row>
    <row r="22" spans="1:20" ht="15.75" x14ac:dyDescent="0.25">
      <c r="A22" s="63">
        <v>92</v>
      </c>
      <c r="B22" s="12" t="s">
        <v>4</v>
      </c>
      <c r="C22" s="12" t="s">
        <v>216</v>
      </c>
      <c r="D22" s="15" t="s">
        <v>192</v>
      </c>
      <c r="E22" s="33"/>
      <c r="F22" s="33"/>
      <c r="G22" s="9">
        <v>3.75</v>
      </c>
      <c r="H22" s="9">
        <v>3.75</v>
      </c>
      <c r="I22" s="17">
        <v>3.25</v>
      </c>
      <c r="J22" s="16"/>
      <c r="K22" s="9"/>
      <c r="L22" s="17"/>
      <c r="M22" s="22">
        <f t="shared" si="0"/>
        <v>22.5</v>
      </c>
      <c r="N22" s="7">
        <f t="shared" si="1"/>
        <v>22.5</v>
      </c>
      <c r="O22" s="23">
        <f t="shared" si="2"/>
        <v>19.5</v>
      </c>
      <c r="P22" s="35">
        <f t="shared" si="3"/>
        <v>22.5</v>
      </c>
      <c r="Q22" s="8">
        <f t="shared" si="4"/>
        <v>22.5</v>
      </c>
      <c r="R22" s="23">
        <f t="shared" si="6"/>
        <v>19.5</v>
      </c>
      <c r="S22" s="35">
        <f t="shared" si="5"/>
        <v>45</v>
      </c>
      <c r="T22" s="17">
        <v>13</v>
      </c>
    </row>
    <row r="23" spans="1:20" ht="15.75" x14ac:dyDescent="0.25">
      <c r="A23" s="78">
        <v>87</v>
      </c>
      <c r="B23" s="12" t="s">
        <v>184</v>
      </c>
      <c r="C23" s="12" t="s">
        <v>217</v>
      </c>
      <c r="D23" s="15" t="s">
        <v>198</v>
      </c>
      <c r="E23" s="33"/>
      <c r="F23" s="33"/>
      <c r="G23" s="9">
        <v>3.75</v>
      </c>
      <c r="H23" s="9">
        <v>3.5</v>
      </c>
      <c r="I23" s="17">
        <v>3.5</v>
      </c>
      <c r="J23" s="16"/>
      <c r="K23" s="9"/>
      <c r="L23" s="17"/>
      <c r="M23" s="22">
        <f t="shared" si="0"/>
        <v>22.5</v>
      </c>
      <c r="N23" s="7">
        <f t="shared" si="1"/>
        <v>21</v>
      </c>
      <c r="O23" s="23">
        <f t="shared" si="2"/>
        <v>21</v>
      </c>
      <c r="P23" s="35">
        <f t="shared" si="3"/>
        <v>22.5</v>
      </c>
      <c r="Q23" s="8">
        <f t="shared" si="4"/>
        <v>21</v>
      </c>
      <c r="R23" s="23">
        <f t="shared" si="6"/>
        <v>21</v>
      </c>
      <c r="S23" s="35">
        <f t="shared" si="5"/>
        <v>43.5</v>
      </c>
      <c r="T23" s="17">
        <v>14</v>
      </c>
    </row>
    <row r="24" spans="1:20" ht="15.75" x14ac:dyDescent="0.25">
      <c r="A24" s="63">
        <v>76</v>
      </c>
      <c r="B24" s="12" t="s">
        <v>39</v>
      </c>
      <c r="C24" s="12" t="s">
        <v>214</v>
      </c>
      <c r="D24" s="15" t="s">
        <v>215</v>
      </c>
      <c r="E24" s="33">
        <v>1</v>
      </c>
      <c r="F24" s="33">
        <v>3</v>
      </c>
      <c r="G24" s="9">
        <v>4</v>
      </c>
      <c r="H24" s="9">
        <v>3.25</v>
      </c>
      <c r="I24" s="17">
        <v>3.25</v>
      </c>
      <c r="J24" s="16"/>
      <c r="K24" s="9"/>
      <c r="L24" s="17"/>
      <c r="M24" s="22">
        <f t="shared" ref="M24:O25" si="8">(G24*6)-J24</f>
        <v>24</v>
      </c>
      <c r="N24" s="7">
        <f t="shared" si="8"/>
        <v>19.5</v>
      </c>
      <c r="O24" s="23">
        <f t="shared" si="8"/>
        <v>19.5</v>
      </c>
      <c r="P24" s="35">
        <f>MAX(M24:O24)</f>
        <v>24</v>
      </c>
      <c r="Q24" s="8">
        <f>LARGE(M24:O24,2)</f>
        <v>19.5</v>
      </c>
      <c r="R24" s="23">
        <f>LARGE(M24:O24,3)</f>
        <v>19.5</v>
      </c>
      <c r="S24" s="35">
        <f>P24+Q24</f>
        <v>43.5</v>
      </c>
      <c r="T24" s="17">
        <v>15</v>
      </c>
    </row>
    <row r="25" spans="1:20" ht="15.75" x14ac:dyDescent="0.25">
      <c r="A25" s="63">
        <v>74</v>
      </c>
      <c r="B25" s="12" t="s">
        <v>51</v>
      </c>
      <c r="C25" s="12" t="s">
        <v>80</v>
      </c>
      <c r="D25" s="10" t="s">
        <v>76</v>
      </c>
      <c r="E25" s="33">
        <v>1</v>
      </c>
      <c r="F25" s="33">
        <v>3</v>
      </c>
      <c r="G25" s="9">
        <v>3.75</v>
      </c>
      <c r="H25" s="9">
        <v>3.5</v>
      </c>
      <c r="I25" s="17">
        <v>3.25</v>
      </c>
      <c r="J25" s="16"/>
      <c r="K25" s="9"/>
      <c r="L25" s="17"/>
      <c r="M25" s="22">
        <f t="shared" si="8"/>
        <v>22.5</v>
      </c>
      <c r="N25" s="7">
        <f t="shared" si="8"/>
        <v>21</v>
      </c>
      <c r="O25" s="23">
        <f t="shared" si="8"/>
        <v>19.5</v>
      </c>
      <c r="P25" s="35">
        <f>MAX(M25:O25)</f>
        <v>22.5</v>
      </c>
      <c r="Q25" s="8">
        <f>LARGE(M25:O25,2)</f>
        <v>21</v>
      </c>
      <c r="R25" s="23">
        <f>LARGE(M25:O25,3)</f>
        <v>19.5</v>
      </c>
      <c r="S25" s="35">
        <f>P25+Q25</f>
        <v>43.5</v>
      </c>
      <c r="T25" s="17">
        <v>16</v>
      </c>
    </row>
    <row r="26" spans="1:20" ht="15.75" x14ac:dyDescent="0.25">
      <c r="A26" s="78">
        <v>81</v>
      </c>
      <c r="B26" s="12" t="s">
        <v>65</v>
      </c>
      <c r="C26" s="12" t="s">
        <v>66</v>
      </c>
      <c r="D26" s="10" t="s">
        <v>67</v>
      </c>
      <c r="E26" s="33"/>
      <c r="F26" s="33"/>
      <c r="G26" s="9">
        <v>3.75</v>
      </c>
      <c r="H26" s="9">
        <v>3.25</v>
      </c>
      <c r="I26" s="17">
        <v>3.25</v>
      </c>
      <c r="J26" s="16"/>
      <c r="K26" s="9"/>
      <c r="L26" s="17"/>
      <c r="M26" s="22">
        <f t="shared" si="0"/>
        <v>22.5</v>
      </c>
      <c r="N26" s="7">
        <f t="shared" si="1"/>
        <v>19.5</v>
      </c>
      <c r="O26" s="23">
        <f t="shared" si="2"/>
        <v>19.5</v>
      </c>
      <c r="P26" s="35">
        <f t="shared" si="3"/>
        <v>22.5</v>
      </c>
      <c r="Q26" s="8">
        <f t="shared" si="4"/>
        <v>19.5</v>
      </c>
      <c r="R26" s="23">
        <f t="shared" si="6"/>
        <v>19.5</v>
      </c>
      <c r="S26" s="35">
        <f t="shared" si="5"/>
        <v>42</v>
      </c>
      <c r="T26" s="17">
        <v>17</v>
      </c>
    </row>
    <row r="27" spans="1:20" ht="15.75" x14ac:dyDescent="0.25">
      <c r="A27" s="63">
        <v>96</v>
      </c>
      <c r="B27" s="12" t="s">
        <v>3</v>
      </c>
      <c r="C27" s="12" t="s">
        <v>220</v>
      </c>
      <c r="D27" s="15" t="s">
        <v>167</v>
      </c>
      <c r="E27" s="33"/>
      <c r="F27" s="33"/>
      <c r="G27" s="9">
        <v>3.75</v>
      </c>
      <c r="H27" s="9">
        <v>3</v>
      </c>
      <c r="I27" s="17">
        <v>3.25</v>
      </c>
      <c r="J27" s="16"/>
      <c r="K27" s="9"/>
      <c r="L27" s="17"/>
      <c r="M27" s="22">
        <f t="shared" si="0"/>
        <v>22.5</v>
      </c>
      <c r="N27" s="7">
        <f t="shared" si="1"/>
        <v>18</v>
      </c>
      <c r="O27" s="23">
        <f t="shared" si="2"/>
        <v>19.5</v>
      </c>
      <c r="P27" s="35">
        <f t="shared" si="3"/>
        <v>22.5</v>
      </c>
      <c r="Q27" s="8">
        <f t="shared" si="4"/>
        <v>19.5</v>
      </c>
      <c r="R27" s="23">
        <f t="shared" si="6"/>
        <v>18</v>
      </c>
      <c r="S27" s="35">
        <f t="shared" si="5"/>
        <v>42</v>
      </c>
      <c r="T27" s="17">
        <v>18</v>
      </c>
    </row>
    <row r="28" spans="1:20" ht="15.75" x14ac:dyDescent="0.25">
      <c r="A28" s="78">
        <v>69</v>
      </c>
      <c r="B28" s="12" t="s">
        <v>68</v>
      </c>
      <c r="C28" s="12" t="s">
        <v>69</v>
      </c>
      <c r="D28" s="10" t="s">
        <v>67</v>
      </c>
      <c r="E28" s="33">
        <v>1</v>
      </c>
      <c r="F28" s="33">
        <v>3</v>
      </c>
      <c r="G28" s="101">
        <v>3.5</v>
      </c>
      <c r="H28" s="101">
        <v>3.5</v>
      </c>
      <c r="I28" s="88">
        <v>3.5</v>
      </c>
      <c r="J28" s="102"/>
      <c r="K28" s="101">
        <v>6</v>
      </c>
      <c r="L28" s="17"/>
      <c r="M28" s="22">
        <f t="shared" si="0"/>
        <v>21</v>
      </c>
      <c r="N28" s="7">
        <f t="shared" si="1"/>
        <v>15</v>
      </c>
      <c r="O28" s="23">
        <f t="shared" si="2"/>
        <v>21</v>
      </c>
      <c r="P28" s="35">
        <f t="shared" si="3"/>
        <v>21</v>
      </c>
      <c r="Q28" s="8">
        <f t="shared" si="4"/>
        <v>21</v>
      </c>
      <c r="R28" s="23">
        <f t="shared" si="6"/>
        <v>15</v>
      </c>
      <c r="S28" s="35">
        <f t="shared" si="5"/>
        <v>42</v>
      </c>
      <c r="T28" s="17">
        <v>19</v>
      </c>
    </row>
    <row r="29" spans="1:20" ht="15.75" x14ac:dyDescent="0.25">
      <c r="A29" s="78">
        <v>75</v>
      </c>
      <c r="B29" s="12" t="s">
        <v>303</v>
      </c>
      <c r="C29" s="12" t="s">
        <v>304</v>
      </c>
      <c r="D29" s="9" t="s">
        <v>205</v>
      </c>
      <c r="E29" s="33">
        <v>1</v>
      </c>
      <c r="F29" s="33">
        <v>3</v>
      </c>
      <c r="G29" s="9">
        <v>3.25</v>
      </c>
      <c r="H29" s="9">
        <v>3.25</v>
      </c>
      <c r="I29" s="17">
        <v>3</v>
      </c>
      <c r="J29" s="16"/>
      <c r="K29" s="9"/>
      <c r="L29" s="17"/>
      <c r="M29" s="22">
        <f t="shared" si="0"/>
        <v>19.5</v>
      </c>
      <c r="N29" s="7">
        <f t="shared" si="1"/>
        <v>19.5</v>
      </c>
      <c r="O29" s="23">
        <f t="shared" si="2"/>
        <v>18</v>
      </c>
      <c r="P29" s="35">
        <f t="shared" si="3"/>
        <v>19.5</v>
      </c>
      <c r="Q29" s="8">
        <f t="shared" si="4"/>
        <v>19.5</v>
      </c>
      <c r="R29" s="23">
        <f t="shared" si="6"/>
        <v>18</v>
      </c>
      <c r="S29" s="35">
        <f t="shared" si="5"/>
        <v>39</v>
      </c>
      <c r="T29" s="17">
        <v>20</v>
      </c>
    </row>
    <row r="30" spans="1:20" ht="15.75" x14ac:dyDescent="0.25">
      <c r="A30" s="63">
        <v>70</v>
      </c>
      <c r="B30" s="12" t="s">
        <v>307</v>
      </c>
      <c r="C30" s="12" t="s">
        <v>308</v>
      </c>
      <c r="D30" s="9" t="s">
        <v>161</v>
      </c>
      <c r="E30" s="33">
        <v>1</v>
      </c>
      <c r="F30" s="33">
        <v>3</v>
      </c>
      <c r="G30" s="9">
        <v>3.5</v>
      </c>
      <c r="H30" s="101">
        <v>3.25</v>
      </c>
      <c r="I30" s="88">
        <v>3.25</v>
      </c>
      <c r="J30" s="102"/>
      <c r="K30" s="101">
        <v>6</v>
      </c>
      <c r="L30" s="88">
        <v>3</v>
      </c>
      <c r="M30" s="22">
        <f t="shared" si="0"/>
        <v>21</v>
      </c>
      <c r="N30" s="7">
        <f t="shared" si="1"/>
        <v>13.5</v>
      </c>
      <c r="O30" s="23">
        <f t="shared" si="2"/>
        <v>16.5</v>
      </c>
      <c r="P30" s="35">
        <f t="shared" si="3"/>
        <v>21</v>
      </c>
      <c r="Q30" s="8">
        <f t="shared" si="4"/>
        <v>16.5</v>
      </c>
      <c r="R30" s="23">
        <f t="shared" si="6"/>
        <v>13.5</v>
      </c>
      <c r="S30" s="35">
        <f t="shared" si="5"/>
        <v>37.5</v>
      </c>
      <c r="T30" s="17">
        <v>21</v>
      </c>
    </row>
    <row r="31" spans="1:20" ht="15.75" x14ac:dyDescent="0.25">
      <c r="A31" s="63">
        <v>82</v>
      </c>
      <c r="B31" s="12" t="s">
        <v>65</v>
      </c>
      <c r="C31" s="12" t="s">
        <v>212</v>
      </c>
      <c r="D31" s="15" t="s">
        <v>213</v>
      </c>
      <c r="E31" s="33"/>
      <c r="F31" s="33"/>
      <c r="G31" s="9">
        <v>3.75</v>
      </c>
      <c r="H31" s="9">
        <v>3</v>
      </c>
      <c r="I31" s="17">
        <v>3</v>
      </c>
      <c r="J31" s="16">
        <v>6</v>
      </c>
      <c r="K31" s="9"/>
      <c r="L31" s="17"/>
      <c r="M31" s="22">
        <f t="shared" si="0"/>
        <v>16.5</v>
      </c>
      <c r="N31" s="7">
        <f t="shared" si="1"/>
        <v>18</v>
      </c>
      <c r="O31" s="23">
        <f t="shared" si="2"/>
        <v>18</v>
      </c>
      <c r="P31" s="35">
        <f t="shared" si="3"/>
        <v>18</v>
      </c>
      <c r="Q31" s="8">
        <f t="shared" si="4"/>
        <v>18</v>
      </c>
      <c r="R31" s="23">
        <f t="shared" si="6"/>
        <v>16.5</v>
      </c>
      <c r="S31" s="35">
        <f t="shared" si="5"/>
        <v>36</v>
      </c>
      <c r="T31" s="17">
        <v>22</v>
      </c>
    </row>
    <row r="32" spans="1:20" ht="15.75" x14ac:dyDescent="0.25">
      <c r="A32" s="78">
        <v>93</v>
      </c>
      <c r="B32" s="12" t="s">
        <v>311</v>
      </c>
      <c r="C32" s="12" t="s">
        <v>302</v>
      </c>
      <c r="D32" s="9" t="s">
        <v>161</v>
      </c>
      <c r="E32" s="33"/>
      <c r="F32" s="33"/>
      <c r="G32" s="9">
        <v>3</v>
      </c>
      <c r="H32" s="9">
        <v>3</v>
      </c>
      <c r="I32" s="17">
        <v>2.5</v>
      </c>
      <c r="J32" s="16"/>
      <c r="K32" s="9"/>
      <c r="L32" s="17"/>
      <c r="M32" s="22">
        <f t="shared" si="0"/>
        <v>18</v>
      </c>
      <c r="N32" s="7">
        <f t="shared" si="1"/>
        <v>18</v>
      </c>
      <c r="O32" s="23">
        <f t="shared" si="2"/>
        <v>15</v>
      </c>
      <c r="P32" s="35">
        <f t="shared" si="3"/>
        <v>18</v>
      </c>
      <c r="Q32" s="8">
        <f t="shared" si="4"/>
        <v>18</v>
      </c>
      <c r="R32" s="23">
        <f t="shared" si="6"/>
        <v>15</v>
      </c>
      <c r="S32" s="35">
        <f t="shared" si="5"/>
        <v>36</v>
      </c>
      <c r="T32" s="17">
        <v>23</v>
      </c>
    </row>
    <row r="33" spans="1:20" ht="15.75" x14ac:dyDescent="0.25">
      <c r="A33" s="63">
        <v>84</v>
      </c>
      <c r="B33" s="12" t="s">
        <v>305</v>
      </c>
      <c r="C33" s="12" t="s">
        <v>306</v>
      </c>
      <c r="D33" s="9" t="s">
        <v>206</v>
      </c>
      <c r="E33" s="33"/>
      <c r="F33" s="33"/>
      <c r="G33" s="9">
        <v>2.25</v>
      </c>
      <c r="H33" s="9">
        <v>3.25</v>
      </c>
      <c r="I33" s="17">
        <v>2.5</v>
      </c>
      <c r="J33" s="16"/>
      <c r="K33" s="9"/>
      <c r="L33" s="17"/>
      <c r="M33" s="22">
        <f t="shared" si="0"/>
        <v>13.5</v>
      </c>
      <c r="N33" s="7">
        <f t="shared" si="1"/>
        <v>19.5</v>
      </c>
      <c r="O33" s="23">
        <f t="shared" si="2"/>
        <v>15</v>
      </c>
      <c r="P33" s="35">
        <f t="shared" si="3"/>
        <v>19.5</v>
      </c>
      <c r="Q33" s="8">
        <f t="shared" si="4"/>
        <v>15</v>
      </c>
      <c r="R33" s="23">
        <f t="shared" si="6"/>
        <v>13.5</v>
      </c>
      <c r="S33" s="35">
        <f t="shared" si="5"/>
        <v>34.5</v>
      </c>
      <c r="T33" s="17">
        <v>24</v>
      </c>
    </row>
    <row r="34" spans="1:20" ht="15.75" x14ac:dyDescent="0.25">
      <c r="A34" s="78">
        <v>67</v>
      </c>
      <c r="B34" s="12" t="s">
        <v>309</v>
      </c>
      <c r="C34" s="12" t="s">
        <v>310</v>
      </c>
      <c r="D34" s="9" t="s">
        <v>206</v>
      </c>
      <c r="E34" s="33">
        <v>1</v>
      </c>
      <c r="F34" s="33">
        <v>3</v>
      </c>
      <c r="G34" s="101">
        <v>3</v>
      </c>
      <c r="H34" s="101">
        <v>2.5</v>
      </c>
      <c r="I34" s="88">
        <v>2.25</v>
      </c>
      <c r="J34" s="16"/>
      <c r="K34" s="9"/>
      <c r="L34" s="17">
        <v>6</v>
      </c>
      <c r="M34" s="22">
        <f t="shared" si="0"/>
        <v>18</v>
      </c>
      <c r="N34" s="7">
        <f t="shared" si="1"/>
        <v>15</v>
      </c>
      <c r="O34" s="23">
        <f t="shared" si="2"/>
        <v>7.5</v>
      </c>
      <c r="P34" s="35">
        <f t="shared" si="3"/>
        <v>18</v>
      </c>
      <c r="Q34" s="8">
        <f t="shared" si="4"/>
        <v>15</v>
      </c>
      <c r="R34" s="23">
        <f t="shared" si="6"/>
        <v>7.5</v>
      </c>
      <c r="S34" s="35">
        <f t="shared" si="5"/>
        <v>33</v>
      </c>
      <c r="T34" s="17">
        <v>25</v>
      </c>
    </row>
    <row r="35" spans="1:20" ht="15.75" x14ac:dyDescent="0.25">
      <c r="A35" s="78">
        <v>89</v>
      </c>
      <c r="B35" s="12" t="s">
        <v>316</v>
      </c>
      <c r="C35" s="12" t="s">
        <v>317</v>
      </c>
      <c r="D35" s="9" t="s">
        <v>161</v>
      </c>
      <c r="E35" s="33"/>
      <c r="F35" s="33"/>
      <c r="G35" s="9">
        <v>2.5</v>
      </c>
      <c r="H35" s="9">
        <v>2.25</v>
      </c>
      <c r="I35" s="17">
        <v>2.25</v>
      </c>
      <c r="J35" s="16"/>
      <c r="K35" s="9"/>
      <c r="L35" s="17"/>
      <c r="M35" s="22">
        <f t="shared" si="0"/>
        <v>15</v>
      </c>
      <c r="N35" s="7">
        <f t="shared" si="1"/>
        <v>13.5</v>
      </c>
      <c r="O35" s="23">
        <f t="shared" si="2"/>
        <v>13.5</v>
      </c>
      <c r="P35" s="35">
        <f t="shared" si="3"/>
        <v>15</v>
      </c>
      <c r="Q35" s="8">
        <f t="shared" si="4"/>
        <v>13.5</v>
      </c>
      <c r="R35" s="23">
        <f t="shared" si="6"/>
        <v>13.5</v>
      </c>
      <c r="S35" s="35">
        <f t="shared" si="5"/>
        <v>28.5</v>
      </c>
      <c r="T35" s="17">
        <v>26</v>
      </c>
    </row>
    <row r="36" spans="1:20" ht="15.75" x14ac:dyDescent="0.25">
      <c r="A36" s="63">
        <v>78</v>
      </c>
      <c r="B36" s="12" t="s">
        <v>82</v>
      </c>
      <c r="C36" s="12" t="s">
        <v>219</v>
      </c>
      <c r="D36" s="15" t="s">
        <v>190</v>
      </c>
      <c r="E36" s="33"/>
      <c r="F36" s="33"/>
      <c r="G36" s="9">
        <v>3</v>
      </c>
      <c r="H36" s="9">
        <v>2.25</v>
      </c>
      <c r="I36" s="17">
        <v>2</v>
      </c>
      <c r="J36" s="16">
        <v>3</v>
      </c>
      <c r="K36" s="9"/>
      <c r="L36" s="17"/>
      <c r="M36" s="22">
        <f t="shared" si="0"/>
        <v>15</v>
      </c>
      <c r="N36" s="7">
        <f t="shared" si="1"/>
        <v>13.5</v>
      </c>
      <c r="O36" s="23">
        <f t="shared" si="2"/>
        <v>12</v>
      </c>
      <c r="P36" s="35">
        <f t="shared" si="3"/>
        <v>15</v>
      </c>
      <c r="Q36" s="8">
        <f t="shared" si="4"/>
        <v>13.5</v>
      </c>
      <c r="R36" s="23">
        <f t="shared" si="6"/>
        <v>12</v>
      </c>
      <c r="S36" s="35">
        <f t="shared" si="5"/>
        <v>28.5</v>
      </c>
      <c r="T36" s="17">
        <v>27</v>
      </c>
    </row>
    <row r="37" spans="1:20" ht="15.75" x14ac:dyDescent="0.25">
      <c r="A37" s="63">
        <v>88</v>
      </c>
      <c r="B37" s="12" t="s">
        <v>312</v>
      </c>
      <c r="C37" s="12" t="s">
        <v>313</v>
      </c>
      <c r="D37" s="9" t="s">
        <v>161</v>
      </c>
      <c r="E37" s="33"/>
      <c r="F37" s="33"/>
      <c r="G37" s="9">
        <v>2.75</v>
      </c>
      <c r="H37" s="9">
        <v>2</v>
      </c>
      <c r="I37" s="17">
        <v>2.75</v>
      </c>
      <c r="J37" s="16">
        <v>6</v>
      </c>
      <c r="K37" s="9"/>
      <c r="L37" s="17"/>
      <c r="M37" s="22">
        <f t="shared" si="0"/>
        <v>10.5</v>
      </c>
      <c r="N37" s="7">
        <f t="shared" si="1"/>
        <v>12</v>
      </c>
      <c r="O37" s="23">
        <f t="shared" si="2"/>
        <v>16.5</v>
      </c>
      <c r="P37" s="35">
        <f t="shared" si="3"/>
        <v>16.5</v>
      </c>
      <c r="Q37" s="8">
        <f t="shared" si="4"/>
        <v>12</v>
      </c>
      <c r="R37" s="23">
        <f t="shared" si="6"/>
        <v>10.5</v>
      </c>
      <c r="S37" s="35">
        <f t="shared" si="5"/>
        <v>28.5</v>
      </c>
      <c r="T37" s="17">
        <v>28</v>
      </c>
    </row>
    <row r="38" spans="1:20" ht="15.75" x14ac:dyDescent="0.25">
      <c r="A38" s="78">
        <v>79</v>
      </c>
      <c r="B38" s="12" t="s">
        <v>314</v>
      </c>
      <c r="C38" s="12" t="s">
        <v>315</v>
      </c>
      <c r="D38" s="9" t="s">
        <v>161</v>
      </c>
      <c r="E38" s="33"/>
      <c r="F38" s="33"/>
      <c r="G38" s="9">
        <v>2.25</v>
      </c>
      <c r="H38" s="9">
        <v>2</v>
      </c>
      <c r="I38" s="17">
        <v>2</v>
      </c>
      <c r="J38" s="16"/>
      <c r="K38" s="9"/>
      <c r="L38" s="17"/>
      <c r="M38" s="22">
        <f t="shared" si="0"/>
        <v>13.5</v>
      </c>
      <c r="N38" s="7">
        <f t="shared" si="1"/>
        <v>12</v>
      </c>
      <c r="O38" s="23">
        <f t="shared" si="2"/>
        <v>12</v>
      </c>
      <c r="P38" s="35">
        <f t="shared" si="3"/>
        <v>13.5</v>
      </c>
      <c r="Q38" s="8">
        <f t="shared" si="4"/>
        <v>12</v>
      </c>
      <c r="R38" s="23">
        <f t="shared" si="6"/>
        <v>12</v>
      </c>
      <c r="S38" s="35">
        <f t="shared" si="5"/>
        <v>25.5</v>
      </c>
      <c r="T38" s="17">
        <v>29</v>
      </c>
    </row>
    <row r="39" spans="1:20" ht="15.75" x14ac:dyDescent="0.25">
      <c r="A39" s="78">
        <v>83</v>
      </c>
      <c r="B39" s="12" t="s">
        <v>90</v>
      </c>
      <c r="C39" s="12" t="s">
        <v>279</v>
      </c>
      <c r="D39" s="9" t="s">
        <v>163</v>
      </c>
      <c r="E39" s="33"/>
      <c r="F39" s="33"/>
      <c r="G39" s="9">
        <v>0</v>
      </c>
      <c r="H39" s="9">
        <v>0</v>
      </c>
      <c r="I39" s="17">
        <v>0</v>
      </c>
      <c r="J39" s="16"/>
      <c r="K39" s="9"/>
      <c r="L39" s="17"/>
      <c r="M39" s="22">
        <f t="shared" si="0"/>
        <v>0</v>
      </c>
      <c r="N39" s="7">
        <f t="shared" si="1"/>
        <v>0</v>
      </c>
      <c r="O39" s="23">
        <f t="shared" si="2"/>
        <v>0</v>
      </c>
      <c r="P39" s="35">
        <f t="shared" si="3"/>
        <v>0</v>
      </c>
      <c r="Q39" s="8">
        <f t="shared" si="4"/>
        <v>0</v>
      </c>
      <c r="R39" s="23">
        <f t="shared" ref="R39:R41" si="9">LARGE(N39:P39,3)</f>
        <v>0</v>
      </c>
      <c r="S39" s="35">
        <f t="shared" si="5"/>
        <v>0</v>
      </c>
      <c r="T39" s="17"/>
    </row>
    <row r="40" spans="1:20" ht="15.75" x14ac:dyDescent="0.25">
      <c r="A40" s="63">
        <v>86</v>
      </c>
      <c r="B40" s="12" t="s">
        <v>0</v>
      </c>
      <c r="C40" s="12" t="s">
        <v>9</v>
      </c>
      <c r="D40" s="10" t="s">
        <v>2</v>
      </c>
      <c r="E40" s="33"/>
      <c r="F40" s="33"/>
      <c r="G40" s="9">
        <v>0</v>
      </c>
      <c r="H40" s="9">
        <v>0</v>
      </c>
      <c r="I40" s="17">
        <v>0</v>
      </c>
      <c r="J40" s="16"/>
      <c r="K40" s="9"/>
      <c r="L40" s="17"/>
      <c r="M40" s="22">
        <f t="shared" si="0"/>
        <v>0</v>
      </c>
      <c r="N40" s="7">
        <f t="shared" si="1"/>
        <v>0</v>
      </c>
      <c r="O40" s="23">
        <f t="shared" si="2"/>
        <v>0</v>
      </c>
      <c r="P40" s="35">
        <f t="shared" si="3"/>
        <v>0</v>
      </c>
      <c r="Q40" s="8">
        <f t="shared" si="4"/>
        <v>0</v>
      </c>
      <c r="R40" s="23">
        <f t="shared" si="9"/>
        <v>0</v>
      </c>
      <c r="S40" s="35">
        <f t="shared" si="5"/>
        <v>0</v>
      </c>
      <c r="T40" s="17"/>
    </row>
    <row r="41" spans="1:20" ht="16.5" thickBot="1" x14ac:dyDescent="0.3">
      <c r="A41" s="64">
        <v>90</v>
      </c>
      <c r="B41" s="52" t="s">
        <v>28</v>
      </c>
      <c r="C41" s="52" t="s">
        <v>207</v>
      </c>
      <c r="D41" s="65" t="s">
        <v>174</v>
      </c>
      <c r="E41" s="34"/>
      <c r="F41" s="34"/>
      <c r="G41" s="19">
        <v>0</v>
      </c>
      <c r="H41" s="19">
        <v>0</v>
      </c>
      <c r="I41" s="20">
        <v>0</v>
      </c>
      <c r="J41" s="18"/>
      <c r="K41" s="19"/>
      <c r="L41" s="20"/>
      <c r="M41" s="24">
        <f t="shared" si="0"/>
        <v>0</v>
      </c>
      <c r="N41" s="25">
        <f t="shared" si="1"/>
        <v>0</v>
      </c>
      <c r="O41" s="26">
        <f t="shared" si="2"/>
        <v>0</v>
      </c>
      <c r="P41" s="56">
        <f t="shared" si="3"/>
        <v>0</v>
      </c>
      <c r="Q41" s="57">
        <f t="shared" si="4"/>
        <v>0</v>
      </c>
      <c r="R41" s="26">
        <f t="shared" si="9"/>
        <v>0</v>
      </c>
      <c r="S41" s="56">
        <f t="shared" si="5"/>
        <v>0</v>
      </c>
      <c r="T41" s="20"/>
    </row>
  </sheetData>
  <sortState ref="A24:T25">
    <sortCondition ref="T24:T2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1" fitToHeight="0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zoomScale="80" zoomScaleNormal="80" workbookViewId="0">
      <selection activeCell="D17" sqref="D17"/>
    </sheetView>
  </sheetViews>
  <sheetFormatPr defaultRowHeight="15" x14ac:dyDescent="0.25"/>
  <cols>
    <col min="1" max="1" width="5" bestFit="1" customWidth="1"/>
    <col min="2" max="2" width="10.7109375" style="3" customWidth="1"/>
    <col min="3" max="3" width="17.42578125" style="3" customWidth="1"/>
    <col min="4" max="4" width="49.7109375" customWidth="1"/>
    <col min="5" max="6" width="2.2851562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</row>
    <row r="5" spans="1:20" ht="15.75" x14ac:dyDescent="0.25">
      <c r="A5" s="3"/>
      <c r="B5" s="37" t="s">
        <v>358</v>
      </c>
      <c r="D5" s="6"/>
    </row>
    <row r="6" spans="1:20" ht="15.75" x14ac:dyDescent="0.25">
      <c r="A6" s="3"/>
      <c r="B6" s="37" t="s">
        <v>359</v>
      </c>
      <c r="D6" s="6"/>
    </row>
    <row r="7" spans="1:20" ht="16.5" thickBot="1" x14ac:dyDescent="0.3">
      <c r="A7" s="3"/>
      <c r="B7" s="37" t="s">
        <v>360</v>
      </c>
      <c r="D7" s="6"/>
    </row>
    <row r="8" spans="1:20" ht="20.25" customHeight="1" x14ac:dyDescent="0.3">
      <c r="A8" s="117" t="s">
        <v>160</v>
      </c>
      <c r="B8" s="122" t="s">
        <v>369</v>
      </c>
      <c r="C8" s="123"/>
      <c r="D8" s="124"/>
      <c r="E8" s="47"/>
      <c r="F8" s="47"/>
      <c r="G8" s="127" t="s">
        <v>354</v>
      </c>
      <c r="H8" s="128"/>
      <c r="I8" s="129"/>
      <c r="J8" s="130" t="s">
        <v>355</v>
      </c>
      <c r="K8" s="128"/>
      <c r="L8" s="129"/>
      <c r="M8" s="127" t="s">
        <v>153</v>
      </c>
      <c r="N8" s="128"/>
      <c r="O8" s="129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35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66">
        <v>1</v>
      </c>
      <c r="H9" s="61">
        <v>2</v>
      </c>
      <c r="I9" s="67">
        <v>3</v>
      </c>
      <c r="J9" s="70">
        <v>1</v>
      </c>
      <c r="K9" s="61">
        <v>2</v>
      </c>
      <c r="L9" s="67">
        <v>3</v>
      </c>
      <c r="M9" s="66">
        <v>1</v>
      </c>
      <c r="N9" s="61">
        <v>2</v>
      </c>
      <c r="O9" s="67">
        <v>3</v>
      </c>
      <c r="P9" s="126"/>
      <c r="Q9" s="111"/>
      <c r="R9" s="113"/>
      <c r="S9" s="115"/>
      <c r="T9" s="134"/>
    </row>
    <row r="10" spans="1:20" ht="15.75" x14ac:dyDescent="0.25">
      <c r="A10" s="63">
        <v>118</v>
      </c>
      <c r="B10" s="12" t="s">
        <v>294</v>
      </c>
      <c r="C10" s="12" t="s">
        <v>295</v>
      </c>
      <c r="D10" s="9" t="s">
        <v>162</v>
      </c>
      <c r="E10" s="33"/>
      <c r="F10" s="33"/>
      <c r="G10" s="28">
        <v>4.5</v>
      </c>
      <c r="H10" s="29">
        <v>3.75</v>
      </c>
      <c r="I10" s="30">
        <v>4</v>
      </c>
      <c r="J10" s="71"/>
      <c r="K10" s="9"/>
      <c r="L10" s="17"/>
      <c r="M10" s="22">
        <f t="shared" ref="M10:M37" si="0">(G10*6)-J10</f>
        <v>27</v>
      </c>
      <c r="N10" s="7">
        <f t="shared" ref="N10:N37" si="1">(H10*6)-K10</f>
        <v>22.5</v>
      </c>
      <c r="O10" s="23">
        <f t="shared" ref="O10:O37" si="2">(I10*6)-L10</f>
        <v>24</v>
      </c>
      <c r="P10" s="35">
        <f t="shared" ref="P10:P37" si="3">MAX(M10:O10)</f>
        <v>27</v>
      </c>
      <c r="Q10" s="8">
        <f t="shared" ref="Q10:Q37" si="4">LARGE(M10:O10,2)</f>
        <v>24</v>
      </c>
      <c r="R10" s="23">
        <f t="shared" ref="R10:R37" si="5">LARGE(N10:P10,3)</f>
        <v>22.5</v>
      </c>
      <c r="S10" s="35">
        <f t="shared" ref="S10:S37" si="6">P10+Q10</f>
        <v>51</v>
      </c>
      <c r="T10" s="17">
        <v>1</v>
      </c>
    </row>
    <row r="11" spans="1:20" ht="15.75" x14ac:dyDescent="0.25">
      <c r="A11" s="63">
        <v>107</v>
      </c>
      <c r="B11" s="12" t="s">
        <v>31</v>
      </c>
      <c r="C11" s="12" t="s">
        <v>55</v>
      </c>
      <c r="D11" s="10" t="s">
        <v>52</v>
      </c>
      <c r="E11" s="33">
        <v>1</v>
      </c>
      <c r="F11" s="33">
        <v>4</v>
      </c>
      <c r="G11" s="16">
        <v>4.75</v>
      </c>
      <c r="H11" s="9">
        <v>3.75</v>
      </c>
      <c r="I11" s="17">
        <v>4.25</v>
      </c>
      <c r="J11" s="71"/>
      <c r="K11" s="9"/>
      <c r="L11" s="17">
        <v>6</v>
      </c>
      <c r="M11" s="22">
        <f t="shared" si="0"/>
        <v>28.5</v>
      </c>
      <c r="N11" s="7">
        <f t="shared" si="1"/>
        <v>22.5</v>
      </c>
      <c r="O11" s="23">
        <f t="shared" si="2"/>
        <v>19.5</v>
      </c>
      <c r="P11" s="35">
        <f t="shared" si="3"/>
        <v>28.5</v>
      </c>
      <c r="Q11" s="8">
        <f t="shared" si="4"/>
        <v>22.5</v>
      </c>
      <c r="R11" s="23">
        <f t="shared" si="5"/>
        <v>19.5</v>
      </c>
      <c r="S11" s="35">
        <f t="shared" si="6"/>
        <v>51</v>
      </c>
      <c r="T11" s="17">
        <v>2</v>
      </c>
    </row>
    <row r="12" spans="1:20" ht="15.75" x14ac:dyDescent="0.25">
      <c r="A12" s="63">
        <v>105</v>
      </c>
      <c r="B12" s="12" t="s">
        <v>184</v>
      </c>
      <c r="C12" s="12" t="s">
        <v>224</v>
      </c>
      <c r="D12" s="15" t="s">
        <v>225</v>
      </c>
      <c r="E12" s="33">
        <v>1</v>
      </c>
      <c r="F12" s="33">
        <v>4</v>
      </c>
      <c r="G12" s="16">
        <v>4.25</v>
      </c>
      <c r="H12" s="9">
        <v>3.75</v>
      </c>
      <c r="I12" s="17">
        <v>4</v>
      </c>
      <c r="J12" s="71"/>
      <c r="K12" s="9"/>
      <c r="L12" s="17"/>
      <c r="M12" s="22">
        <f t="shared" si="0"/>
        <v>25.5</v>
      </c>
      <c r="N12" s="7">
        <f t="shared" si="1"/>
        <v>22.5</v>
      </c>
      <c r="O12" s="23">
        <f t="shared" si="2"/>
        <v>24</v>
      </c>
      <c r="P12" s="35">
        <f t="shared" si="3"/>
        <v>25.5</v>
      </c>
      <c r="Q12" s="8">
        <f t="shared" si="4"/>
        <v>24</v>
      </c>
      <c r="R12" s="23">
        <f t="shared" si="5"/>
        <v>22.5</v>
      </c>
      <c r="S12" s="35">
        <f t="shared" si="6"/>
        <v>49.5</v>
      </c>
      <c r="T12" s="17">
        <v>3</v>
      </c>
    </row>
    <row r="13" spans="1:20" ht="15.75" x14ac:dyDescent="0.25">
      <c r="A13" s="63">
        <v>123</v>
      </c>
      <c r="B13" s="12" t="s">
        <v>36</v>
      </c>
      <c r="C13" s="12" t="s">
        <v>37</v>
      </c>
      <c r="D13" s="10" t="s">
        <v>33</v>
      </c>
      <c r="E13" s="33"/>
      <c r="F13" s="33"/>
      <c r="G13" s="16">
        <v>4.25</v>
      </c>
      <c r="H13" s="9">
        <v>3.75</v>
      </c>
      <c r="I13" s="17">
        <v>4</v>
      </c>
      <c r="J13" s="71"/>
      <c r="K13" s="9"/>
      <c r="L13" s="17"/>
      <c r="M13" s="22">
        <f t="shared" si="0"/>
        <v>25.5</v>
      </c>
      <c r="N13" s="7">
        <f t="shared" si="1"/>
        <v>22.5</v>
      </c>
      <c r="O13" s="23">
        <f t="shared" si="2"/>
        <v>24</v>
      </c>
      <c r="P13" s="35">
        <f t="shared" si="3"/>
        <v>25.5</v>
      </c>
      <c r="Q13" s="8">
        <f t="shared" si="4"/>
        <v>24</v>
      </c>
      <c r="R13" s="23">
        <f t="shared" si="5"/>
        <v>22.5</v>
      </c>
      <c r="S13" s="35">
        <f t="shared" si="6"/>
        <v>49.5</v>
      </c>
      <c r="T13" s="17">
        <v>3</v>
      </c>
    </row>
    <row r="14" spans="1:20" ht="15.75" x14ac:dyDescent="0.25">
      <c r="A14" s="63">
        <v>120</v>
      </c>
      <c r="B14" s="12" t="s">
        <v>44</v>
      </c>
      <c r="C14" s="12" t="s">
        <v>226</v>
      </c>
      <c r="D14" s="15" t="s">
        <v>227</v>
      </c>
      <c r="E14" s="33"/>
      <c r="F14" s="33"/>
      <c r="G14" s="16">
        <v>4.25</v>
      </c>
      <c r="H14" s="9">
        <v>4</v>
      </c>
      <c r="I14" s="17">
        <v>3.75</v>
      </c>
      <c r="J14" s="71"/>
      <c r="K14" s="9"/>
      <c r="L14" s="17"/>
      <c r="M14" s="22">
        <f t="shared" si="0"/>
        <v>25.5</v>
      </c>
      <c r="N14" s="7">
        <f t="shared" si="1"/>
        <v>24</v>
      </c>
      <c r="O14" s="23">
        <f t="shared" si="2"/>
        <v>22.5</v>
      </c>
      <c r="P14" s="35">
        <f t="shared" si="3"/>
        <v>25.5</v>
      </c>
      <c r="Q14" s="8">
        <f t="shared" si="4"/>
        <v>24</v>
      </c>
      <c r="R14" s="23">
        <f t="shared" si="5"/>
        <v>22.5</v>
      </c>
      <c r="S14" s="35">
        <f t="shared" si="6"/>
        <v>49.5</v>
      </c>
      <c r="T14" s="17">
        <v>5</v>
      </c>
    </row>
    <row r="15" spans="1:20" ht="15.75" x14ac:dyDescent="0.25">
      <c r="A15" s="63">
        <v>126</v>
      </c>
      <c r="B15" s="12" t="s">
        <v>21</v>
      </c>
      <c r="C15" s="12" t="s">
        <v>228</v>
      </c>
      <c r="D15" s="15" t="s">
        <v>190</v>
      </c>
      <c r="E15" s="33"/>
      <c r="F15" s="33"/>
      <c r="G15" s="16">
        <v>4.25</v>
      </c>
      <c r="H15" s="9">
        <v>4</v>
      </c>
      <c r="I15" s="17">
        <v>3.75</v>
      </c>
      <c r="J15" s="71"/>
      <c r="K15" s="9"/>
      <c r="L15" s="17"/>
      <c r="M15" s="22">
        <f t="shared" si="0"/>
        <v>25.5</v>
      </c>
      <c r="N15" s="7">
        <f t="shared" si="1"/>
        <v>24</v>
      </c>
      <c r="O15" s="23">
        <f t="shared" si="2"/>
        <v>22.5</v>
      </c>
      <c r="P15" s="35">
        <f t="shared" si="3"/>
        <v>25.5</v>
      </c>
      <c r="Q15" s="8">
        <f t="shared" si="4"/>
        <v>24</v>
      </c>
      <c r="R15" s="23">
        <f t="shared" si="5"/>
        <v>22.5</v>
      </c>
      <c r="S15" s="35">
        <f t="shared" si="6"/>
        <v>49.5</v>
      </c>
      <c r="T15" s="17">
        <v>5</v>
      </c>
    </row>
    <row r="16" spans="1:20" ht="15.75" x14ac:dyDescent="0.25">
      <c r="A16" s="63">
        <v>104</v>
      </c>
      <c r="B16" s="12" t="s">
        <v>10</v>
      </c>
      <c r="C16" s="12" t="s">
        <v>176</v>
      </c>
      <c r="D16" s="15" t="s">
        <v>177</v>
      </c>
      <c r="E16" s="33">
        <v>1</v>
      </c>
      <c r="F16" s="33">
        <v>4</v>
      </c>
      <c r="G16" s="16">
        <v>3.75</v>
      </c>
      <c r="H16" s="9">
        <v>3.75</v>
      </c>
      <c r="I16" s="17">
        <v>4.25</v>
      </c>
      <c r="J16" s="71"/>
      <c r="K16" s="9"/>
      <c r="L16" s="17"/>
      <c r="M16" s="22">
        <f t="shared" si="0"/>
        <v>22.5</v>
      </c>
      <c r="N16" s="7">
        <f t="shared" si="1"/>
        <v>22.5</v>
      </c>
      <c r="O16" s="23">
        <f t="shared" si="2"/>
        <v>25.5</v>
      </c>
      <c r="P16" s="35">
        <f t="shared" si="3"/>
        <v>25.5</v>
      </c>
      <c r="Q16" s="8">
        <f t="shared" si="4"/>
        <v>22.5</v>
      </c>
      <c r="R16" s="23">
        <f t="shared" si="5"/>
        <v>22.5</v>
      </c>
      <c r="S16" s="35">
        <f t="shared" si="6"/>
        <v>48</v>
      </c>
      <c r="T16" s="17">
        <v>6</v>
      </c>
    </row>
    <row r="17" spans="1:20" ht="15.75" x14ac:dyDescent="0.25">
      <c r="A17" s="63">
        <v>117</v>
      </c>
      <c r="B17" s="12" t="s">
        <v>48</v>
      </c>
      <c r="C17" s="12" t="s">
        <v>232</v>
      </c>
      <c r="D17" s="15" t="s">
        <v>164</v>
      </c>
      <c r="E17" s="33"/>
      <c r="F17" s="33"/>
      <c r="G17" s="16">
        <v>4.25</v>
      </c>
      <c r="H17" s="9">
        <v>3.75</v>
      </c>
      <c r="I17" s="17">
        <v>3.75</v>
      </c>
      <c r="J17" s="71"/>
      <c r="K17" s="9"/>
      <c r="L17" s="17"/>
      <c r="M17" s="22">
        <f t="shared" si="0"/>
        <v>25.5</v>
      </c>
      <c r="N17" s="7">
        <f t="shared" si="1"/>
        <v>22.5</v>
      </c>
      <c r="O17" s="23">
        <f t="shared" si="2"/>
        <v>22.5</v>
      </c>
      <c r="P17" s="35">
        <f t="shared" si="3"/>
        <v>25.5</v>
      </c>
      <c r="Q17" s="8">
        <f t="shared" si="4"/>
        <v>22.5</v>
      </c>
      <c r="R17" s="23">
        <f t="shared" si="5"/>
        <v>22.5</v>
      </c>
      <c r="S17" s="35">
        <f t="shared" si="6"/>
        <v>48</v>
      </c>
      <c r="T17" s="17">
        <v>7</v>
      </c>
    </row>
    <row r="18" spans="1:20" ht="15.75" x14ac:dyDescent="0.25">
      <c r="A18" s="63">
        <v>101</v>
      </c>
      <c r="B18" s="12" t="s">
        <v>14</v>
      </c>
      <c r="C18" s="12" t="s">
        <v>15</v>
      </c>
      <c r="D18" s="10" t="s">
        <v>2</v>
      </c>
      <c r="E18" s="33">
        <v>1</v>
      </c>
      <c r="F18" s="33">
        <v>4</v>
      </c>
      <c r="G18" s="16">
        <v>4.25</v>
      </c>
      <c r="H18" s="9">
        <v>3.75</v>
      </c>
      <c r="I18" s="17">
        <v>3.5</v>
      </c>
      <c r="J18" s="71"/>
      <c r="K18" s="9"/>
      <c r="L18" s="17"/>
      <c r="M18" s="22">
        <f t="shared" si="0"/>
        <v>25.5</v>
      </c>
      <c r="N18" s="7">
        <f t="shared" si="1"/>
        <v>22.5</v>
      </c>
      <c r="O18" s="23">
        <f t="shared" si="2"/>
        <v>21</v>
      </c>
      <c r="P18" s="35">
        <f t="shared" si="3"/>
        <v>25.5</v>
      </c>
      <c r="Q18" s="8">
        <f t="shared" si="4"/>
        <v>22.5</v>
      </c>
      <c r="R18" s="23">
        <f t="shared" si="5"/>
        <v>21</v>
      </c>
      <c r="S18" s="35">
        <f t="shared" si="6"/>
        <v>48</v>
      </c>
      <c r="T18" s="17">
        <v>8</v>
      </c>
    </row>
    <row r="19" spans="1:20" ht="15.75" x14ac:dyDescent="0.25">
      <c r="A19" s="63">
        <v>119</v>
      </c>
      <c r="B19" s="12" t="s">
        <v>12</v>
      </c>
      <c r="C19" s="12" t="s">
        <v>77</v>
      </c>
      <c r="D19" s="10" t="s">
        <v>76</v>
      </c>
      <c r="E19" s="33"/>
      <c r="F19" s="33"/>
      <c r="G19" s="16">
        <v>4.25</v>
      </c>
      <c r="H19" s="9">
        <v>3.75</v>
      </c>
      <c r="I19" s="17">
        <v>3.75</v>
      </c>
      <c r="J19" s="71"/>
      <c r="K19" s="9">
        <v>3</v>
      </c>
      <c r="L19" s="17"/>
      <c r="M19" s="22">
        <f t="shared" si="0"/>
        <v>25.5</v>
      </c>
      <c r="N19" s="7">
        <f t="shared" si="1"/>
        <v>19.5</v>
      </c>
      <c r="O19" s="23">
        <f t="shared" si="2"/>
        <v>22.5</v>
      </c>
      <c r="P19" s="35">
        <f t="shared" si="3"/>
        <v>25.5</v>
      </c>
      <c r="Q19" s="8">
        <f t="shared" si="4"/>
        <v>22.5</v>
      </c>
      <c r="R19" s="23">
        <f t="shared" si="5"/>
        <v>19.5</v>
      </c>
      <c r="S19" s="35">
        <f t="shared" si="6"/>
        <v>48</v>
      </c>
      <c r="T19" s="17">
        <v>9</v>
      </c>
    </row>
    <row r="20" spans="1:20" ht="15.75" x14ac:dyDescent="0.25">
      <c r="A20" s="63">
        <v>110</v>
      </c>
      <c r="B20" s="12" t="s">
        <v>65</v>
      </c>
      <c r="C20" s="12" t="s">
        <v>233</v>
      </c>
      <c r="D20" s="15" t="s">
        <v>164</v>
      </c>
      <c r="E20" s="33"/>
      <c r="F20" s="33"/>
      <c r="G20" s="16">
        <v>4</v>
      </c>
      <c r="H20" s="9">
        <v>3.75</v>
      </c>
      <c r="I20" s="17">
        <v>3.75</v>
      </c>
      <c r="J20" s="71"/>
      <c r="K20" s="9"/>
      <c r="L20" s="17"/>
      <c r="M20" s="22">
        <f t="shared" si="0"/>
        <v>24</v>
      </c>
      <c r="N20" s="7">
        <f t="shared" si="1"/>
        <v>22.5</v>
      </c>
      <c r="O20" s="23">
        <f t="shared" si="2"/>
        <v>22.5</v>
      </c>
      <c r="P20" s="35">
        <f t="shared" si="3"/>
        <v>24</v>
      </c>
      <c r="Q20" s="8">
        <f t="shared" si="4"/>
        <v>22.5</v>
      </c>
      <c r="R20" s="23">
        <f t="shared" si="5"/>
        <v>22.5</v>
      </c>
      <c r="S20" s="35">
        <f t="shared" si="6"/>
        <v>46.5</v>
      </c>
      <c r="T20" s="17">
        <v>10</v>
      </c>
    </row>
    <row r="21" spans="1:20" ht="15.75" x14ac:dyDescent="0.25">
      <c r="A21" s="63">
        <v>114</v>
      </c>
      <c r="B21" s="12" t="s">
        <v>39</v>
      </c>
      <c r="C21" s="12" t="s">
        <v>231</v>
      </c>
      <c r="D21" s="15" t="s">
        <v>198</v>
      </c>
      <c r="E21" s="33"/>
      <c r="F21" s="33"/>
      <c r="G21" s="16">
        <v>3.75</v>
      </c>
      <c r="H21" s="9">
        <v>4</v>
      </c>
      <c r="I21" s="17">
        <v>3.5</v>
      </c>
      <c r="J21" s="71"/>
      <c r="K21" s="9"/>
      <c r="L21" s="17"/>
      <c r="M21" s="22">
        <f t="shared" si="0"/>
        <v>22.5</v>
      </c>
      <c r="N21" s="7">
        <f t="shared" si="1"/>
        <v>24</v>
      </c>
      <c r="O21" s="23">
        <f t="shared" si="2"/>
        <v>21</v>
      </c>
      <c r="P21" s="35">
        <f t="shared" si="3"/>
        <v>24</v>
      </c>
      <c r="Q21" s="8">
        <f t="shared" si="4"/>
        <v>22.5</v>
      </c>
      <c r="R21" s="23">
        <f t="shared" si="5"/>
        <v>21</v>
      </c>
      <c r="S21" s="35">
        <f t="shared" si="6"/>
        <v>46.5</v>
      </c>
      <c r="T21" s="17">
        <v>11</v>
      </c>
    </row>
    <row r="22" spans="1:20" ht="15.75" x14ac:dyDescent="0.25">
      <c r="A22" s="63">
        <v>124</v>
      </c>
      <c r="B22" s="12" t="s">
        <v>229</v>
      </c>
      <c r="C22" s="12" t="s">
        <v>230</v>
      </c>
      <c r="D22" s="15" t="s">
        <v>164</v>
      </c>
      <c r="E22" s="33"/>
      <c r="F22" s="33"/>
      <c r="G22" s="16">
        <v>4</v>
      </c>
      <c r="H22" s="9">
        <v>3</v>
      </c>
      <c r="I22" s="17">
        <v>3.5</v>
      </c>
      <c r="J22" s="71"/>
      <c r="K22" s="9"/>
      <c r="L22" s="17"/>
      <c r="M22" s="22">
        <f t="shared" si="0"/>
        <v>24</v>
      </c>
      <c r="N22" s="7">
        <f t="shared" si="1"/>
        <v>18</v>
      </c>
      <c r="O22" s="23">
        <f t="shared" si="2"/>
        <v>21</v>
      </c>
      <c r="P22" s="35">
        <f t="shared" si="3"/>
        <v>24</v>
      </c>
      <c r="Q22" s="8">
        <f t="shared" si="4"/>
        <v>21</v>
      </c>
      <c r="R22" s="23">
        <f t="shared" si="5"/>
        <v>18</v>
      </c>
      <c r="S22" s="35">
        <f t="shared" si="6"/>
        <v>45</v>
      </c>
      <c r="T22" s="17">
        <v>12</v>
      </c>
    </row>
    <row r="23" spans="1:20" ht="15.75" x14ac:dyDescent="0.25">
      <c r="A23" s="63">
        <v>116</v>
      </c>
      <c r="B23" s="12" t="s">
        <v>48</v>
      </c>
      <c r="C23" s="12" t="s">
        <v>49</v>
      </c>
      <c r="D23" s="10" t="s">
        <v>47</v>
      </c>
      <c r="E23" s="33"/>
      <c r="F23" s="33"/>
      <c r="G23" s="16">
        <v>4</v>
      </c>
      <c r="H23" s="9">
        <v>3.25</v>
      </c>
      <c r="I23" s="17">
        <v>3.25</v>
      </c>
      <c r="J23" s="71"/>
      <c r="K23" s="9"/>
      <c r="L23" s="17"/>
      <c r="M23" s="22">
        <f t="shared" si="0"/>
        <v>24</v>
      </c>
      <c r="N23" s="7">
        <f t="shared" si="1"/>
        <v>19.5</v>
      </c>
      <c r="O23" s="23">
        <f t="shared" si="2"/>
        <v>19.5</v>
      </c>
      <c r="P23" s="35">
        <f t="shared" si="3"/>
        <v>24</v>
      </c>
      <c r="Q23" s="8">
        <f t="shared" si="4"/>
        <v>19.5</v>
      </c>
      <c r="R23" s="23">
        <f t="shared" si="5"/>
        <v>19.5</v>
      </c>
      <c r="S23" s="35">
        <f t="shared" si="6"/>
        <v>43.5</v>
      </c>
      <c r="T23" s="17">
        <v>13</v>
      </c>
    </row>
    <row r="24" spans="1:20" ht="15.75" x14ac:dyDescent="0.25">
      <c r="A24" s="63">
        <v>113</v>
      </c>
      <c r="B24" s="12" t="s">
        <v>39</v>
      </c>
      <c r="C24" s="12" t="s">
        <v>40</v>
      </c>
      <c r="D24" s="10" t="s">
        <v>33</v>
      </c>
      <c r="E24" s="33"/>
      <c r="F24" s="33"/>
      <c r="G24" s="16">
        <v>3.75</v>
      </c>
      <c r="H24" s="9">
        <v>3</v>
      </c>
      <c r="I24" s="17">
        <v>3.5</v>
      </c>
      <c r="J24" s="71"/>
      <c r="K24" s="9"/>
      <c r="L24" s="17"/>
      <c r="M24" s="22">
        <f t="shared" si="0"/>
        <v>22.5</v>
      </c>
      <c r="N24" s="7">
        <f t="shared" si="1"/>
        <v>18</v>
      </c>
      <c r="O24" s="23">
        <f t="shared" si="2"/>
        <v>21</v>
      </c>
      <c r="P24" s="35">
        <f t="shared" si="3"/>
        <v>22.5</v>
      </c>
      <c r="Q24" s="8">
        <f t="shared" si="4"/>
        <v>21</v>
      </c>
      <c r="R24" s="23">
        <f t="shared" si="5"/>
        <v>18</v>
      </c>
      <c r="S24" s="35">
        <f t="shared" si="6"/>
        <v>43.5</v>
      </c>
      <c r="T24" s="17">
        <v>14</v>
      </c>
    </row>
    <row r="25" spans="1:20" ht="15.75" x14ac:dyDescent="0.25">
      <c r="A25" s="63">
        <v>106</v>
      </c>
      <c r="B25" s="12" t="s">
        <v>31</v>
      </c>
      <c r="C25" s="12" t="s">
        <v>58</v>
      </c>
      <c r="D25" s="10" t="s">
        <v>57</v>
      </c>
      <c r="E25" s="33">
        <v>1</v>
      </c>
      <c r="F25" s="33">
        <v>4</v>
      </c>
      <c r="G25" s="16">
        <v>3.25</v>
      </c>
      <c r="H25" s="9">
        <v>3.25</v>
      </c>
      <c r="I25" s="17">
        <v>3.5</v>
      </c>
      <c r="J25" s="71"/>
      <c r="K25" s="9"/>
      <c r="L25" s="17"/>
      <c r="M25" s="22">
        <f t="shared" si="0"/>
        <v>19.5</v>
      </c>
      <c r="N25" s="7">
        <f t="shared" si="1"/>
        <v>19.5</v>
      </c>
      <c r="O25" s="23">
        <f t="shared" si="2"/>
        <v>21</v>
      </c>
      <c r="P25" s="35">
        <f t="shared" si="3"/>
        <v>21</v>
      </c>
      <c r="Q25" s="8">
        <f t="shared" si="4"/>
        <v>19.5</v>
      </c>
      <c r="R25" s="23">
        <f t="shared" si="5"/>
        <v>19.5</v>
      </c>
      <c r="S25" s="35">
        <f t="shared" si="6"/>
        <v>40.5</v>
      </c>
      <c r="T25" s="17">
        <v>15</v>
      </c>
    </row>
    <row r="26" spans="1:20" ht="15.75" x14ac:dyDescent="0.25">
      <c r="A26" s="63">
        <v>108</v>
      </c>
      <c r="B26" s="12" t="s">
        <v>300</v>
      </c>
      <c r="C26" s="12" t="s">
        <v>301</v>
      </c>
      <c r="D26" s="9" t="s">
        <v>223</v>
      </c>
      <c r="E26" s="33">
        <v>1</v>
      </c>
      <c r="F26" s="33">
        <v>4</v>
      </c>
      <c r="G26" s="16">
        <v>3.25</v>
      </c>
      <c r="H26" s="9">
        <v>3.25</v>
      </c>
      <c r="I26" s="17">
        <v>3.25</v>
      </c>
      <c r="J26" s="71"/>
      <c r="K26" s="9"/>
      <c r="L26" s="17"/>
      <c r="M26" s="22">
        <f t="shared" si="0"/>
        <v>19.5</v>
      </c>
      <c r="N26" s="7">
        <f t="shared" si="1"/>
        <v>19.5</v>
      </c>
      <c r="O26" s="23">
        <f t="shared" si="2"/>
        <v>19.5</v>
      </c>
      <c r="P26" s="35">
        <f t="shared" si="3"/>
        <v>19.5</v>
      </c>
      <c r="Q26" s="8">
        <f t="shared" si="4"/>
        <v>19.5</v>
      </c>
      <c r="R26" s="23">
        <f t="shared" si="5"/>
        <v>19.5</v>
      </c>
      <c r="S26" s="35">
        <f t="shared" si="6"/>
        <v>39</v>
      </c>
      <c r="T26" s="17">
        <v>16</v>
      </c>
    </row>
    <row r="27" spans="1:20" ht="15.75" x14ac:dyDescent="0.25">
      <c r="A27" s="63">
        <v>115</v>
      </c>
      <c r="B27" s="12" t="s">
        <v>59</v>
      </c>
      <c r="C27" s="12" t="s">
        <v>234</v>
      </c>
      <c r="D27" s="15" t="s">
        <v>235</v>
      </c>
      <c r="E27" s="33"/>
      <c r="F27" s="33"/>
      <c r="G27" s="16">
        <v>3.25</v>
      </c>
      <c r="H27" s="9">
        <v>3.25</v>
      </c>
      <c r="I27" s="17">
        <v>3.25</v>
      </c>
      <c r="J27" s="71"/>
      <c r="K27" s="9"/>
      <c r="L27" s="17"/>
      <c r="M27" s="22">
        <f t="shared" si="0"/>
        <v>19.5</v>
      </c>
      <c r="N27" s="7">
        <f t="shared" si="1"/>
        <v>19.5</v>
      </c>
      <c r="O27" s="23">
        <f t="shared" si="2"/>
        <v>19.5</v>
      </c>
      <c r="P27" s="35">
        <f t="shared" si="3"/>
        <v>19.5</v>
      </c>
      <c r="Q27" s="8">
        <f t="shared" si="4"/>
        <v>19.5</v>
      </c>
      <c r="R27" s="23">
        <f t="shared" si="5"/>
        <v>19.5</v>
      </c>
      <c r="S27" s="35">
        <f t="shared" si="6"/>
        <v>39</v>
      </c>
      <c r="T27" s="17">
        <v>16</v>
      </c>
    </row>
    <row r="28" spans="1:20" ht="15.75" x14ac:dyDescent="0.25">
      <c r="A28" s="63">
        <v>112</v>
      </c>
      <c r="B28" s="12" t="s">
        <v>268</v>
      </c>
      <c r="C28" s="12" t="s">
        <v>298</v>
      </c>
      <c r="D28" s="9" t="s">
        <v>162</v>
      </c>
      <c r="E28" s="33"/>
      <c r="F28" s="33"/>
      <c r="G28" s="16">
        <v>3.25</v>
      </c>
      <c r="H28" s="9">
        <v>3.25</v>
      </c>
      <c r="I28" s="17">
        <v>2.75</v>
      </c>
      <c r="J28" s="71"/>
      <c r="K28" s="9"/>
      <c r="L28" s="17"/>
      <c r="M28" s="22">
        <f t="shared" si="0"/>
        <v>19.5</v>
      </c>
      <c r="N28" s="7">
        <f t="shared" si="1"/>
        <v>19.5</v>
      </c>
      <c r="O28" s="23">
        <f t="shared" si="2"/>
        <v>16.5</v>
      </c>
      <c r="P28" s="35">
        <f t="shared" si="3"/>
        <v>19.5</v>
      </c>
      <c r="Q28" s="8">
        <f t="shared" si="4"/>
        <v>19.5</v>
      </c>
      <c r="R28" s="23">
        <f t="shared" si="5"/>
        <v>16.5</v>
      </c>
      <c r="S28" s="35">
        <f t="shared" si="6"/>
        <v>39</v>
      </c>
      <c r="T28" s="17">
        <v>18</v>
      </c>
    </row>
    <row r="29" spans="1:20" ht="15.75" x14ac:dyDescent="0.25">
      <c r="A29" s="63">
        <v>122</v>
      </c>
      <c r="B29" s="12" t="s">
        <v>296</v>
      </c>
      <c r="C29" s="12" t="s">
        <v>297</v>
      </c>
      <c r="D29" s="9" t="s">
        <v>162</v>
      </c>
      <c r="E29" s="33"/>
      <c r="F29" s="33"/>
      <c r="G29" s="16">
        <v>2.5</v>
      </c>
      <c r="H29" s="9">
        <v>3</v>
      </c>
      <c r="I29" s="17">
        <v>3.25</v>
      </c>
      <c r="J29" s="71"/>
      <c r="K29" s="9"/>
      <c r="L29" s="17"/>
      <c r="M29" s="22">
        <f t="shared" si="0"/>
        <v>15</v>
      </c>
      <c r="N29" s="7">
        <f t="shared" si="1"/>
        <v>18</v>
      </c>
      <c r="O29" s="23">
        <f t="shared" si="2"/>
        <v>19.5</v>
      </c>
      <c r="P29" s="35">
        <f t="shared" si="3"/>
        <v>19.5</v>
      </c>
      <c r="Q29" s="8">
        <f t="shared" si="4"/>
        <v>18</v>
      </c>
      <c r="R29" s="23">
        <f t="shared" si="5"/>
        <v>18</v>
      </c>
      <c r="S29" s="35">
        <f t="shared" si="6"/>
        <v>37.5</v>
      </c>
      <c r="T29" s="17">
        <v>19</v>
      </c>
    </row>
    <row r="30" spans="1:20" ht="15.75" x14ac:dyDescent="0.25">
      <c r="A30" s="63">
        <v>103</v>
      </c>
      <c r="B30" s="12" t="s">
        <v>28</v>
      </c>
      <c r="C30" s="12" t="s">
        <v>236</v>
      </c>
      <c r="D30" s="15" t="s">
        <v>192</v>
      </c>
      <c r="E30" s="33">
        <v>1</v>
      </c>
      <c r="F30" s="33">
        <v>4</v>
      </c>
      <c r="G30" s="16">
        <v>3.25</v>
      </c>
      <c r="H30" s="9">
        <v>3</v>
      </c>
      <c r="I30" s="17">
        <v>2.25</v>
      </c>
      <c r="J30" s="71"/>
      <c r="K30" s="9">
        <v>6</v>
      </c>
      <c r="L30" s="17"/>
      <c r="M30" s="22">
        <f t="shared" si="0"/>
        <v>19.5</v>
      </c>
      <c r="N30" s="7">
        <f t="shared" si="1"/>
        <v>12</v>
      </c>
      <c r="O30" s="23">
        <f t="shared" si="2"/>
        <v>13.5</v>
      </c>
      <c r="P30" s="35">
        <f t="shared" si="3"/>
        <v>19.5</v>
      </c>
      <c r="Q30" s="8">
        <f t="shared" si="4"/>
        <v>13.5</v>
      </c>
      <c r="R30" s="23">
        <f t="shared" si="5"/>
        <v>12</v>
      </c>
      <c r="S30" s="35">
        <f t="shared" si="6"/>
        <v>33</v>
      </c>
      <c r="T30" s="17">
        <v>20</v>
      </c>
    </row>
    <row r="31" spans="1:20" ht="15.75" x14ac:dyDescent="0.25">
      <c r="A31" s="63">
        <v>125</v>
      </c>
      <c r="B31" s="12" t="s">
        <v>280</v>
      </c>
      <c r="C31" s="12" t="s">
        <v>60</v>
      </c>
      <c r="D31" s="9" t="s">
        <v>223</v>
      </c>
      <c r="E31" s="33"/>
      <c r="F31" s="33"/>
      <c r="G31" s="16">
        <v>2.5</v>
      </c>
      <c r="H31" s="9">
        <v>2.75</v>
      </c>
      <c r="I31" s="17">
        <v>2.5</v>
      </c>
      <c r="J31" s="71"/>
      <c r="K31" s="9"/>
      <c r="L31" s="17">
        <v>3</v>
      </c>
      <c r="M31" s="22">
        <f t="shared" si="0"/>
        <v>15</v>
      </c>
      <c r="N31" s="7">
        <f t="shared" si="1"/>
        <v>16.5</v>
      </c>
      <c r="O31" s="23">
        <f t="shared" si="2"/>
        <v>12</v>
      </c>
      <c r="P31" s="35">
        <f t="shared" si="3"/>
        <v>16.5</v>
      </c>
      <c r="Q31" s="8">
        <f t="shared" si="4"/>
        <v>15</v>
      </c>
      <c r="R31" s="23">
        <f t="shared" si="5"/>
        <v>12</v>
      </c>
      <c r="S31" s="35">
        <f t="shared" si="6"/>
        <v>31.5</v>
      </c>
      <c r="T31" s="17">
        <v>21</v>
      </c>
    </row>
    <row r="32" spans="1:20" ht="18.600000000000001" customHeight="1" x14ac:dyDescent="0.25">
      <c r="A32" s="63">
        <v>102</v>
      </c>
      <c r="B32" s="12" t="s">
        <v>4</v>
      </c>
      <c r="C32" s="12" t="s">
        <v>173</v>
      </c>
      <c r="D32" s="15" t="s">
        <v>174</v>
      </c>
      <c r="E32" s="33">
        <v>1</v>
      </c>
      <c r="F32" s="33">
        <v>4</v>
      </c>
      <c r="G32" s="16">
        <v>3.5</v>
      </c>
      <c r="H32" s="9">
        <v>2</v>
      </c>
      <c r="I32" s="17">
        <v>2.25</v>
      </c>
      <c r="J32" s="71">
        <v>6</v>
      </c>
      <c r="K32" s="9"/>
      <c r="L32" s="17"/>
      <c r="M32" s="22">
        <f t="shared" si="0"/>
        <v>15</v>
      </c>
      <c r="N32" s="7">
        <f t="shared" si="1"/>
        <v>12</v>
      </c>
      <c r="O32" s="23">
        <f t="shared" si="2"/>
        <v>13.5</v>
      </c>
      <c r="P32" s="35">
        <f t="shared" si="3"/>
        <v>15</v>
      </c>
      <c r="Q32" s="8">
        <f t="shared" si="4"/>
        <v>13.5</v>
      </c>
      <c r="R32" s="23">
        <f t="shared" si="5"/>
        <v>12</v>
      </c>
      <c r="S32" s="35">
        <f t="shared" si="6"/>
        <v>28.5</v>
      </c>
      <c r="T32" s="17">
        <v>22</v>
      </c>
    </row>
    <row r="33" spans="1:20" ht="15.75" x14ac:dyDescent="0.25">
      <c r="A33" s="63">
        <v>100</v>
      </c>
      <c r="B33" s="12" t="s">
        <v>299</v>
      </c>
      <c r="C33" s="12" t="s">
        <v>302</v>
      </c>
      <c r="D33" s="9" t="s">
        <v>223</v>
      </c>
      <c r="E33" s="33">
        <v>1</v>
      </c>
      <c r="F33" s="33">
        <v>4</v>
      </c>
      <c r="G33" s="16">
        <v>2.25</v>
      </c>
      <c r="H33" s="9">
        <v>2.25</v>
      </c>
      <c r="I33" s="17">
        <v>2</v>
      </c>
      <c r="J33" s="71"/>
      <c r="K33" s="9"/>
      <c r="L33" s="17"/>
      <c r="M33" s="22">
        <f t="shared" si="0"/>
        <v>13.5</v>
      </c>
      <c r="N33" s="7">
        <f t="shared" si="1"/>
        <v>13.5</v>
      </c>
      <c r="O33" s="23">
        <f t="shared" si="2"/>
        <v>12</v>
      </c>
      <c r="P33" s="35">
        <f t="shared" si="3"/>
        <v>13.5</v>
      </c>
      <c r="Q33" s="8">
        <f t="shared" si="4"/>
        <v>13.5</v>
      </c>
      <c r="R33" s="23">
        <f t="shared" si="5"/>
        <v>12</v>
      </c>
      <c r="S33" s="35">
        <f t="shared" si="6"/>
        <v>27</v>
      </c>
      <c r="T33" s="17">
        <v>23</v>
      </c>
    </row>
    <row r="34" spans="1:20" ht="15.75" x14ac:dyDescent="0.25">
      <c r="A34" s="63">
        <v>99</v>
      </c>
      <c r="B34" s="12" t="s">
        <v>299</v>
      </c>
      <c r="C34" s="12" t="s">
        <v>262</v>
      </c>
      <c r="D34" s="9" t="s">
        <v>162</v>
      </c>
      <c r="E34" s="33">
        <v>1</v>
      </c>
      <c r="F34" s="33">
        <v>4</v>
      </c>
      <c r="G34" s="16">
        <v>0</v>
      </c>
      <c r="H34" s="9">
        <v>0</v>
      </c>
      <c r="I34" s="17">
        <v>0</v>
      </c>
      <c r="J34" s="71"/>
      <c r="K34" s="9"/>
      <c r="L34" s="17"/>
      <c r="M34" s="22">
        <f t="shared" si="0"/>
        <v>0</v>
      </c>
      <c r="N34" s="7">
        <f t="shared" si="1"/>
        <v>0</v>
      </c>
      <c r="O34" s="23">
        <f t="shared" si="2"/>
        <v>0</v>
      </c>
      <c r="P34" s="35">
        <f t="shared" si="3"/>
        <v>0</v>
      </c>
      <c r="Q34" s="8">
        <f t="shared" si="4"/>
        <v>0</v>
      </c>
      <c r="R34" s="23">
        <f t="shared" si="5"/>
        <v>0</v>
      </c>
      <c r="S34" s="35">
        <f t="shared" si="6"/>
        <v>0</v>
      </c>
      <c r="T34" s="17"/>
    </row>
    <row r="35" spans="1:20" ht="15.75" x14ac:dyDescent="0.25">
      <c r="A35" s="63">
        <v>109</v>
      </c>
      <c r="B35" s="12" t="s">
        <v>34</v>
      </c>
      <c r="C35" s="12" t="s">
        <v>35</v>
      </c>
      <c r="D35" s="10" t="s">
        <v>33</v>
      </c>
      <c r="E35" s="33"/>
      <c r="F35" s="33"/>
      <c r="G35" s="16">
        <v>0</v>
      </c>
      <c r="H35" s="9">
        <v>0</v>
      </c>
      <c r="I35" s="17">
        <v>0</v>
      </c>
      <c r="J35" s="71"/>
      <c r="K35" s="9"/>
      <c r="L35" s="17"/>
      <c r="M35" s="22">
        <f t="shared" si="0"/>
        <v>0</v>
      </c>
      <c r="N35" s="7">
        <f t="shared" si="1"/>
        <v>0</v>
      </c>
      <c r="O35" s="23">
        <f t="shared" si="2"/>
        <v>0</v>
      </c>
      <c r="P35" s="35">
        <f t="shared" si="3"/>
        <v>0</v>
      </c>
      <c r="Q35" s="8">
        <f t="shared" si="4"/>
        <v>0</v>
      </c>
      <c r="R35" s="23">
        <f t="shared" si="5"/>
        <v>0</v>
      </c>
      <c r="S35" s="35">
        <f t="shared" si="6"/>
        <v>0</v>
      </c>
      <c r="T35" s="17"/>
    </row>
    <row r="36" spans="1:20" ht="15.75" x14ac:dyDescent="0.25">
      <c r="A36" s="63">
        <v>111</v>
      </c>
      <c r="B36" s="12" t="s">
        <v>78</v>
      </c>
      <c r="C36" s="12" t="s">
        <v>79</v>
      </c>
      <c r="D36" s="10" t="s">
        <v>76</v>
      </c>
      <c r="E36" s="33"/>
      <c r="F36" s="33"/>
      <c r="G36" s="16">
        <v>0</v>
      </c>
      <c r="H36" s="9">
        <v>0</v>
      </c>
      <c r="I36" s="17">
        <v>0</v>
      </c>
      <c r="J36" s="71"/>
      <c r="K36" s="9"/>
      <c r="L36" s="17"/>
      <c r="M36" s="22">
        <f t="shared" si="0"/>
        <v>0</v>
      </c>
      <c r="N36" s="7">
        <f t="shared" si="1"/>
        <v>0</v>
      </c>
      <c r="O36" s="23">
        <f t="shared" si="2"/>
        <v>0</v>
      </c>
      <c r="P36" s="35">
        <f t="shared" si="3"/>
        <v>0</v>
      </c>
      <c r="Q36" s="8">
        <f t="shared" si="4"/>
        <v>0</v>
      </c>
      <c r="R36" s="23">
        <f t="shared" si="5"/>
        <v>0</v>
      </c>
      <c r="S36" s="35">
        <f t="shared" si="6"/>
        <v>0</v>
      </c>
      <c r="T36" s="17"/>
    </row>
    <row r="37" spans="1:20" ht="15.75" x14ac:dyDescent="0.25">
      <c r="A37" s="63">
        <v>121</v>
      </c>
      <c r="B37" s="12" t="s">
        <v>7</v>
      </c>
      <c r="C37" s="12" t="s">
        <v>8</v>
      </c>
      <c r="D37" s="10" t="s">
        <v>2</v>
      </c>
      <c r="E37" s="33"/>
      <c r="F37" s="33"/>
      <c r="G37" s="16">
        <v>0</v>
      </c>
      <c r="H37" s="9">
        <v>0</v>
      </c>
      <c r="I37" s="17">
        <v>0</v>
      </c>
      <c r="J37" s="71"/>
      <c r="K37" s="9"/>
      <c r="L37" s="17"/>
      <c r="M37" s="22">
        <f t="shared" si="0"/>
        <v>0</v>
      </c>
      <c r="N37" s="7">
        <f t="shared" si="1"/>
        <v>0</v>
      </c>
      <c r="O37" s="23">
        <f t="shared" si="2"/>
        <v>0</v>
      </c>
      <c r="P37" s="35">
        <f t="shared" si="3"/>
        <v>0</v>
      </c>
      <c r="Q37" s="8">
        <f t="shared" si="4"/>
        <v>0</v>
      </c>
      <c r="R37" s="23">
        <f t="shared" si="5"/>
        <v>0</v>
      </c>
      <c r="S37" s="35">
        <f t="shared" si="6"/>
        <v>0</v>
      </c>
      <c r="T37" s="17"/>
    </row>
    <row r="38" spans="1:20" ht="16.5" thickBot="1" x14ac:dyDescent="0.3">
      <c r="A38" s="64"/>
      <c r="B38" s="52"/>
      <c r="C38" s="52"/>
      <c r="D38" s="68"/>
      <c r="E38" s="34"/>
      <c r="F38" s="34"/>
      <c r="G38" s="18"/>
      <c r="H38" s="19"/>
      <c r="I38" s="20"/>
      <c r="J38" s="81"/>
      <c r="K38" s="19"/>
      <c r="L38" s="20"/>
      <c r="M38" s="24">
        <f t="shared" ref="M38" si="7">(G38*6)-J38</f>
        <v>0</v>
      </c>
      <c r="N38" s="25">
        <f t="shared" ref="N38" si="8">(H38*6)-K38</f>
        <v>0</v>
      </c>
      <c r="O38" s="26">
        <f t="shared" ref="O38" si="9">(I38*6)-L38</f>
        <v>0</v>
      </c>
      <c r="P38" s="56">
        <f t="shared" ref="P38" si="10">MAX(M38:O38)</f>
        <v>0</v>
      </c>
      <c r="Q38" s="57">
        <f t="shared" ref="Q38" si="11">LARGE(M38:O38,2)</f>
        <v>0</v>
      </c>
      <c r="R38" s="26">
        <f t="shared" ref="R38" si="12">LARGE(N38:P38,3)</f>
        <v>0</v>
      </c>
      <c r="S38" s="56">
        <f t="shared" ref="S38" si="13">P38+Q38</f>
        <v>0</v>
      </c>
      <c r="T38" s="20"/>
    </row>
  </sheetData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Normal="100" workbookViewId="0">
      <selection activeCell="D11" sqref="D11"/>
    </sheetView>
  </sheetViews>
  <sheetFormatPr defaultRowHeight="15" x14ac:dyDescent="0.25"/>
  <cols>
    <col min="1" max="1" width="5" style="3" bestFit="1" customWidth="1"/>
    <col min="2" max="2" width="11" style="3" bestFit="1" customWidth="1"/>
    <col min="3" max="3" width="13.28515625" style="3" customWidth="1"/>
    <col min="4" max="4" width="48.28515625" customWidth="1"/>
    <col min="5" max="5" width="3" hidden="1" customWidth="1"/>
    <col min="6" max="6" width="2.8554687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B3" s="37" t="s">
        <v>356</v>
      </c>
      <c r="D3" t="s">
        <v>361</v>
      </c>
      <c r="N3" s="43" t="s">
        <v>363</v>
      </c>
    </row>
    <row r="4" spans="1:20" ht="17.25" customHeight="1" x14ac:dyDescent="0.25">
      <c r="B4" s="37" t="s">
        <v>357</v>
      </c>
    </row>
    <row r="5" spans="1:20" ht="15.75" x14ac:dyDescent="0.25">
      <c r="B5" s="37" t="s">
        <v>358</v>
      </c>
      <c r="D5" s="6"/>
    </row>
    <row r="6" spans="1:20" ht="15.75" x14ac:dyDescent="0.25">
      <c r="B6" s="37" t="s">
        <v>359</v>
      </c>
      <c r="D6" s="6"/>
    </row>
    <row r="7" spans="1:20" ht="16.5" thickBot="1" x14ac:dyDescent="0.3">
      <c r="B7" s="37" t="s">
        <v>360</v>
      </c>
      <c r="D7" s="6"/>
    </row>
    <row r="8" spans="1:20" ht="20.25" customHeight="1" thickBot="1" x14ac:dyDescent="0.35">
      <c r="A8" s="117" t="s">
        <v>160</v>
      </c>
      <c r="B8" s="122" t="s">
        <v>364</v>
      </c>
      <c r="C8" s="123"/>
      <c r="D8" s="124"/>
      <c r="E8" s="47"/>
      <c r="F8" s="47"/>
      <c r="G8" s="136" t="s">
        <v>354</v>
      </c>
      <c r="H8" s="137"/>
      <c r="I8" s="138"/>
      <c r="J8" s="136" t="s">
        <v>355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12" t="s">
        <v>156</v>
      </c>
      <c r="S8" s="131" t="s">
        <v>157</v>
      </c>
      <c r="T8" s="112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48" t="s">
        <v>151</v>
      </c>
      <c r="F9" s="48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13"/>
      <c r="S9" s="132"/>
      <c r="T9" s="113"/>
    </row>
    <row r="10" spans="1:20" s="1" customFormat="1" ht="15.75" x14ac:dyDescent="0.25">
      <c r="A10" s="62">
        <v>133</v>
      </c>
      <c r="B10" s="40" t="s">
        <v>342</v>
      </c>
      <c r="C10" s="40" t="s">
        <v>343</v>
      </c>
      <c r="D10" s="30" t="s">
        <v>161</v>
      </c>
      <c r="E10" s="33"/>
      <c r="F10" s="46"/>
      <c r="G10" s="31">
        <v>3.25</v>
      </c>
      <c r="H10" s="11">
        <v>2.75</v>
      </c>
      <c r="I10" s="32">
        <v>3.25</v>
      </c>
      <c r="J10" s="31"/>
      <c r="K10" s="11"/>
      <c r="L10" s="32"/>
      <c r="M10" s="22">
        <f t="shared" ref="M10:M19" si="0">(G10*6)-J10</f>
        <v>19.5</v>
      </c>
      <c r="N10" s="7">
        <f t="shared" ref="N10:N19" si="1">(H10*6)-K10</f>
        <v>16.5</v>
      </c>
      <c r="O10" s="23">
        <f t="shared" ref="O10:O19" si="2">(I10*6)-L10</f>
        <v>19.5</v>
      </c>
      <c r="P10" s="35">
        <f t="shared" ref="P10:P19" si="3">MAX(M10:O10)</f>
        <v>19.5</v>
      </c>
      <c r="Q10" s="8">
        <f t="shared" ref="Q10:Q19" si="4">LARGE(M10:O10,2)</f>
        <v>19.5</v>
      </c>
      <c r="R10" s="23">
        <f t="shared" ref="R10:R19" si="5">LARGE(N10:P10,3)</f>
        <v>16.5</v>
      </c>
      <c r="S10" s="21">
        <f t="shared" ref="S10:S19" si="6">P10+Q10</f>
        <v>39</v>
      </c>
      <c r="T10" s="32">
        <v>1</v>
      </c>
    </row>
    <row r="11" spans="1:20" s="1" customFormat="1" ht="15.75" x14ac:dyDescent="0.25">
      <c r="A11" s="63">
        <v>127</v>
      </c>
      <c r="B11" s="12" t="s">
        <v>121</v>
      </c>
      <c r="C11" s="12" t="s">
        <v>58</v>
      </c>
      <c r="D11" s="82" t="s">
        <v>57</v>
      </c>
      <c r="E11" s="33">
        <v>1</v>
      </c>
      <c r="F11" s="46">
        <v>1</v>
      </c>
      <c r="G11" s="31">
        <v>3.25</v>
      </c>
      <c r="H11" s="11">
        <v>3.25</v>
      </c>
      <c r="I11" s="32">
        <v>2.75</v>
      </c>
      <c r="J11" s="31"/>
      <c r="K11" s="11"/>
      <c r="L11" s="32"/>
      <c r="M11" s="22">
        <f t="shared" si="0"/>
        <v>19.5</v>
      </c>
      <c r="N11" s="7">
        <f t="shared" si="1"/>
        <v>19.5</v>
      </c>
      <c r="O11" s="23">
        <f t="shared" si="2"/>
        <v>16.5</v>
      </c>
      <c r="P11" s="35">
        <f t="shared" si="3"/>
        <v>19.5</v>
      </c>
      <c r="Q11" s="8">
        <f t="shared" si="4"/>
        <v>19.5</v>
      </c>
      <c r="R11" s="23">
        <f t="shared" si="5"/>
        <v>16.5</v>
      </c>
      <c r="S11" s="21">
        <f t="shared" si="6"/>
        <v>39</v>
      </c>
      <c r="T11" s="32">
        <v>2</v>
      </c>
    </row>
    <row r="12" spans="1:20" s="1" customFormat="1" ht="15.75" x14ac:dyDescent="0.25">
      <c r="A12" s="63">
        <v>131</v>
      </c>
      <c r="B12" s="12" t="s">
        <v>339</v>
      </c>
      <c r="C12" s="12" t="s">
        <v>262</v>
      </c>
      <c r="D12" s="17" t="s">
        <v>162</v>
      </c>
      <c r="E12" s="33">
        <v>1</v>
      </c>
      <c r="F12" s="46">
        <v>1</v>
      </c>
      <c r="G12" s="31">
        <v>2.75</v>
      </c>
      <c r="H12" s="11">
        <v>3</v>
      </c>
      <c r="I12" s="32">
        <v>3</v>
      </c>
      <c r="J12" s="31"/>
      <c r="K12" s="11"/>
      <c r="L12" s="32"/>
      <c r="M12" s="22">
        <f t="shared" si="0"/>
        <v>16.5</v>
      </c>
      <c r="N12" s="7">
        <f t="shared" si="1"/>
        <v>18</v>
      </c>
      <c r="O12" s="23">
        <f t="shared" si="2"/>
        <v>18</v>
      </c>
      <c r="P12" s="35">
        <f t="shared" si="3"/>
        <v>18</v>
      </c>
      <c r="Q12" s="8">
        <f t="shared" si="4"/>
        <v>18</v>
      </c>
      <c r="R12" s="23">
        <f t="shared" si="5"/>
        <v>18</v>
      </c>
      <c r="S12" s="21">
        <f t="shared" si="6"/>
        <v>36</v>
      </c>
      <c r="T12" s="32">
        <v>3</v>
      </c>
    </row>
    <row r="13" spans="1:20" s="1" customFormat="1" ht="15.75" x14ac:dyDescent="0.25">
      <c r="A13" s="63">
        <v>128</v>
      </c>
      <c r="B13" s="12" t="s">
        <v>123</v>
      </c>
      <c r="C13" s="12" t="s">
        <v>124</v>
      </c>
      <c r="D13" s="82" t="s">
        <v>67</v>
      </c>
      <c r="E13" s="33">
        <v>1</v>
      </c>
      <c r="F13" s="46">
        <v>1</v>
      </c>
      <c r="G13" s="31">
        <v>2.5</v>
      </c>
      <c r="H13" s="11">
        <v>2.75</v>
      </c>
      <c r="I13" s="32">
        <v>2.75</v>
      </c>
      <c r="J13" s="31"/>
      <c r="K13" s="11"/>
      <c r="L13" s="32"/>
      <c r="M13" s="22">
        <f t="shared" si="0"/>
        <v>15</v>
      </c>
      <c r="N13" s="7">
        <f t="shared" si="1"/>
        <v>16.5</v>
      </c>
      <c r="O13" s="23">
        <f t="shared" si="2"/>
        <v>16.5</v>
      </c>
      <c r="P13" s="35">
        <f t="shared" si="3"/>
        <v>16.5</v>
      </c>
      <c r="Q13" s="8">
        <f t="shared" si="4"/>
        <v>16.5</v>
      </c>
      <c r="R13" s="23">
        <f t="shared" si="5"/>
        <v>16.5</v>
      </c>
      <c r="S13" s="21">
        <f t="shared" si="6"/>
        <v>33</v>
      </c>
      <c r="T13" s="32">
        <v>4</v>
      </c>
    </row>
    <row r="14" spans="1:20" s="1" customFormat="1" ht="15.75" x14ac:dyDescent="0.25">
      <c r="A14" s="63">
        <v>134</v>
      </c>
      <c r="B14" s="12" t="s">
        <v>133</v>
      </c>
      <c r="C14" s="12" t="s">
        <v>81</v>
      </c>
      <c r="D14" s="82" t="s">
        <v>76</v>
      </c>
      <c r="E14" s="33"/>
      <c r="F14" s="46"/>
      <c r="G14" s="31">
        <v>2.75</v>
      </c>
      <c r="H14" s="11">
        <v>2.5</v>
      </c>
      <c r="I14" s="32">
        <v>2.75</v>
      </c>
      <c r="J14" s="31"/>
      <c r="K14" s="11"/>
      <c r="L14" s="32"/>
      <c r="M14" s="22">
        <f t="shared" si="0"/>
        <v>16.5</v>
      </c>
      <c r="N14" s="7">
        <f t="shared" si="1"/>
        <v>15</v>
      </c>
      <c r="O14" s="23">
        <f t="shared" si="2"/>
        <v>16.5</v>
      </c>
      <c r="P14" s="35">
        <f t="shared" si="3"/>
        <v>16.5</v>
      </c>
      <c r="Q14" s="8">
        <f t="shared" si="4"/>
        <v>16.5</v>
      </c>
      <c r="R14" s="23">
        <f t="shared" si="5"/>
        <v>15</v>
      </c>
      <c r="S14" s="21">
        <f t="shared" si="6"/>
        <v>33</v>
      </c>
      <c r="T14" s="32">
        <v>5</v>
      </c>
    </row>
    <row r="15" spans="1:20" s="1" customFormat="1" ht="15.75" x14ac:dyDescent="0.25">
      <c r="A15" s="63">
        <v>129</v>
      </c>
      <c r="B15" s="12" t="s">
        <v>101</v>
      </c>
      <c r="C15" s="12" t="s">
        <v>104</v>
      </c>
      <c r="D15" s="82" t="s">
        <v>18</v>
      </c>
      <c r="E15" s="33">
        <v>1</v>
      </c>
      <c r="F15" s="46">
        <v>1</v>
      </c>
      <c r="G15" s="31">
        <v>2.75</v>
      </c>
      <c r="H15" s="11">
        <v>2.75</v>
      </c>
      <c r="I15" s="32">
        <v>2.5</v>
      </c>
      <c r="J15" s="31"/>
      <c r="K15" s="11"/>
      <c r="L15" s="32"/>
      <c r="M15" s="22">
        <f t="shared" si="0"/>
        <v>16.5</v>
      </c>
      <c r="N15" s="7">
        <f t="shared" si="1"/>
        <v>16.5</v>
      </c>
      <c r="O15" s="23">
        <f t="shared" si="2"/>
        <v>15</v>
      </c>
      <c r="P15" s="35">
        <f t="shared" si="3"/>
        <v>16.5</v>
      </c>
      <c r="Q15" s="8">
        <f t="shared" si="4"/>
        <v>16.5</v>
      </c>
      <c r="R15" s="23">
        <f t="shared" si="5"/>
        <v>15</v>
      </c>
      <c r="S15" s="21">
        <f t="shared" si="6"/>
        <v>33</v>
      </c>
      <c r="T15" s="32">
        <v>6</v>
      </c>
    </row>
    <row r="16" spans="1:20" s="1" customFormat="1" ht="15.75" x14ac:dyDescent="0.25">
      <c r="A16" s="63">
        <v>136</v>
      </c>
      <c r="B16" s="12" t="s">
        <v>116</v>
      </c>
      <c r="C16" s="12" t="s">
        <v>132</v>
      </c>
      <c r="D16" s="82" t="s">
        <v>76</v>
      </c>
      <c r="E16" s="33"/>
      <c r="F16" s="46"/>
      <c r="G16" s="31">
        <v>2.75</v>
      </c>
      <c r="H16" s="11">
        <v>2</v>
      </c>
      <c r="I16" s="32">
        <v>2.25</v>
      </c>
      <c r="J16" s="31"/>
      <c r="K16" s="11"/>
      <c r="L16" s="32"/>
      <c r="M16" s="22">
        <f t="shared" si="0"/>
        <v>16.5</v>
      </c>
      <c r="N16" s="7">
        <f t="shared" si="1"/>
        <v>12</v>
      </c>
      <c r="O16" s="23">
        <f t="shared" si="2"/>
        <v>13.5</v>
      </c>
      <c r="P16" s="35">
        <f t="shared" si="3"/>
        <v>16.5</v>
      </c>
      <c r="Q16" s="8">
        <f t="shared" si="4"/>
        <v>13.5</v>
      </c>
      <c r="R16" s="23">
        <f t="shared" si="5"/>
        <v>12</v>
      </c>
      <c r="S16" s="21">
        <f t="shared" si="6"/>
        <v>30</v>
      </c>
      <c r="T16" s="32">
        <v>7</v>
      </c>
    </row>
    <row r="17" spans="1:20" s="1" customFormat="1" ht="15.75" x14ac:dyDescent="0.25">
      <c r="A17" s="63">
        <v>130</v>
      </c>
      <c r="B17" s="12" t="s">
        <v>340</v>
      </c>
      <c r="C17" s="12" t="s">
        <v>341</v>
      </c>
      <c r="D17" s="17" t="s">
        <v>161</v>
      </c>
      <c r="E17" s="33">
        <v>1</v>
      </c>
      <c r="F17" s="46">
        <v>1</v>
      </c>
      <c r="G17" s="31">
        <v>3.25</v>
      </c>
      <c r="H17" s="11">
        <v>2.25</v>
      </c>
      <c r="I17" s="32">
        <v>2.25</v>
      </c>
      <c r="J17" s="31">
        <v>6</v>
      </c>
      <c r="K17" s="11"/>
      <c r="L17" s="32"/>
      <c r="M17" s="22">
        <f t="shared" si="0"/>
        <v>13.5</v>
      </c>
      <c r="N17" s="7">
        <f t="shared" si="1"/>
        <v>13.5</v>
      </c>
      <c r="O17" s="23">
        <f t="shared" si="2"/>
        <v>13.5</v>
      </c>
      <c r="P17" s="35">
        <f t="shared" si="3"/>
        <v>13.5</v>
      </c>
      <c r="Q17" s="8">
        <f t="shared" si="4"/>
        <v>13.5</v>
      </c>
      <c r="R17" s="23">
        <f t="shared" si="5"/>
        <v>13.5</v>
      </c>
      <c r="S17" s="21">
        <f t="shared" si="6"/>
        <v>27</v>
      </c>
      <c r="T17" s="32">
        <v>8</v>
      </c>
    </row>
    <row r="18" spans="1:20" s="1" customFormat="1" ht="15.75" x14ac:dyDescent="0.25">
      <c r="A18" s="63">
        <v>135</v>
      </c>
      <c r="B18" s="12" t="s">
        <v>117</v>
      </c>
      <c r="C18" s="12" t="s">
        <v>137</v>
      </c>
      <c r="D18" s="82" t="s">
        <v>84</v>
      </c>
      <c r="E18" s="33"/>
      <c r="F18" s="46"/>
      <c r="G18" s="31">
        <v>2.75</v>
      </c>
      <c r="H18" s="11">
        <v>2</v>
      </c>
      <c r="I18" s="32">
        <v>2</v>
      </c>
      <c r="J18" s="31">
        <v>3</v>
      </c>
      <c r="K18" s="11"/>
      <c r="L18" s="32"/>
      <c r="M18" s="22">
        <f t="shared" si="0"/>
        <v>13.5</v>
      </c>
      <c r="N18" s="7">
        <f t="shared" si="1"/>
        <v>12</v>
      </c>
      <c r="O18" s="23">
        <f t="shared" si="2"/>
        <v>12</v>
      </c>
      <c r="P18" s="35">
        <f t="shared" si="3"/>
        <v>13.5</v>
      </c>
      <c r="Q18" s="8">
        <f t="shared" si="4"/>
        <v>12</v>
      </c>
      <c r="R18" s="23">
        <f t="shared" si="5"/>
        <v>12</v>
      </c>
      <c r="S18" s="21">
        <f t="shared" si="6"/>
        <v>25.5</v>
      </c>
      <c r="T18" s="32">
        <v>9</v>
      </c>
    </row>
    <row r="19" spans="1:20" s="1" customFormat="1" ht="16.5" thickBot="1" x14ac:dyDescent="0.3">
      <c r="A19" s="64">
        <v>132</v>
      </c>
      <c r="B19" s="52" t="s">
        <v>344</v>
      </c>
      <c r="C19" s="52" t="s">
        <v>350</v>
      </c>
      <c r="D19" s="20" t="s">
        <v>161</v>
      </c>
      <c r="E19" s="34">
        <v>1</v>
      </c>
      <c r="F19" s="69">
        <v>1</v>
      </c>
      <c r="G19" s="53">
        <v>2.25</v>
      </c>
      <c r="H19" s="54">
        <v>2</v>
      </c>
      <c r="I19" s="55">
        <v>2.5</v>
      </c>
      <c r="J19" s="53">
        <v>3</v>
      </c>
      <c r="K19" s="54"/>
      <c r="L19" s="55">
        <v>3</v>
      </c>
      <c r="M19" s="24">
        <f t="shared" si="0"/>
        <v>10.5</v>
      </c>
      <c r="N19" s="25">
        <f t="shared" si="1"/>
        <v>12</v>
      </c>
      <c r="O19" s="26">
        <f t="shared" si="2"/>
        <v>12</v>
      </c>
      <c r="P19" s="56">
        <f t="shared" si="3"/>
        <v>12</v>
      </c>
      <c r="Q19" s="57">
        <f t="shared" si="4"/>
        <v>12</v>
      </c>
      <c r="R19" s="26">
        <f t="shared" si="5"/>
        <v>12</v>
      </c>
      <c r="S19" s="76">
        <f t="shared" si="6"/>
        <v>24</v>
      </c>
      <c r="T19" s="55">
        <v>10</v>
      </c>
    </row>
  </sheetData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5"/>
  <sheetViews>
    <sheetView zoomScale="80" zoomScaleNormal="80" workbookViewId="0">
      <selection activeCell="V18" sqref="V18"/>
    </sheetView>
  </sheetViews>
  <sheetFormatPr defaultRowHeight="15" x14ac:dyDescent="0.25"/>
  <cols>
    <col min="1" max="1" width="4.7109375" customWidth="1"/>
    <col min="2" max="2" width="12.5703125" style="3" bestFit="1" customWidth="1"/>
    <col min="3" max="3" width="13.42578125" style="3" bestFit="1" customWidth="1"/>
    <col min="4" max="4" width="55.5703125" bestFit="1" customWidth="1"/>
    <col min="5" max="5" width="3.5703125" hidden="1" customWidth="1"/>
    <col min="6" max="6" width="2.8554687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</row>
    <row r="5" spans="1:20" ht="15.75" x14ac:dyDescent="0.25">
      <c r="A5" s="3"/>
      <c r="B5" s="37" t="s">
        <v>358</v>
      </c>
      <c r="D5" s="6"/>
    </row>
    <row r="6" spans="1:20" ht="15.75" x14ac:dyDescent="0.25">
      <c r="A6" s="3"/>
      <c r="B6" s="37" t="s">
        <v>359</v>
      </c>
      <c r="D6" s="6"/>
    </row>
    <row r="7" spans="1:20" ht="16.5" thickBot="1" x14ac:dyDescent="0.3">
      <c r="A7" s="3"/>
      <c r="B7" s="37" t="s">
        <v>360</v>
      </c>
      <c r="D7" s="6"/>
    </row>
    <row r="8" spans="1:20" ht="20.25" customHeight="1" thickBot="1" x14ac:dyDescent="0.35">
      <c r="A8" s="139" t="s">
        <v>160</v>
      </c>
      <c r="B8" s="123" t="s">
        <v>366</v>
      </c>
      <c r="C8" s="123"/>
      <c r="D8" s="124"/>
      <c r="G8" s="136" t="s">
        <v>354</v>
      </c>
      <c r="H8" s="137"/>
      <c r="I8" s="138"/>
      <c r="J8" s="136" t="s">
        <v>355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40"/>
      <c r="B9" s="84" t="s">
        <v>148</v>
      </c>
      <c r="C9" s="41" t="s">
        <v>149</v>
      </c>
      <c r="D9" s="42" t="s">
        <v>150</v>
      </c>
      <c r="E9" s="2" t="s">
        <v>151</v>
      </c>
      <c r="F9" s="2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13"/>
      <c r="S9" s="115"/>
      <c r="T9" s="134"/>
    </row>
    <row r="10" spans="1:20" s="1" customFormat="1" ht="15.75" x14ac:dyDescent="0.25">
      <c r="A10" s="63">
        <v>145</v>
      </c>
      <c r="B10" s="12" t="s">
        <v>103</v>
      </c>
      <c r="C10" s="12" t="s">
        <v>104</v>
      </c>
      <c r="D10" s="85" t="s">
        <v>18</v>
      </c>
      <c r="E10"/>
      <c r="F10"/>
      <c r="G10" s="31">
        <v>4</v>
      </c>
      <c r="H10" s="11">
        <v>3.5</v>
      </c>
      <c r="I10" s="32">
        <v>3.75</v>
      </c>
      <c r="J10" s="31"/>
      <c r="K10" s="11"/>
      <c r="L10" s="32"/>
      <c r="M10" s="22">
        <f t="shared" ref="M10:M25" si="0">(G10*6)-J10</f>
        <v>24</v>
      </c>
      <c r="N10" s="7">
        <f t="shared" ref="N10:N25" si="1">(H10*6)-K10</f>
        <v>21</v>
      </c>
      <c r="O10" s="23">
        <f t="shared" ref="O10:O25" si="2">(I10*6)-L10</f>
        <v>22.5</v>
      </c>
      <c r="P10" s="35">
        <f t="shared" ref="P10:P25" si="3">MAX(M10:O10)</f>
        <v>24</v>
      </c>
      <c r="Q10" s="8">
        <f t="shared" ref="Q10:Q25" si="4">LARGE(M10:O10,2)</f>
        <v>22.5</v>
      </c>
      <c r="R10" s="23">
        <f t="shared" ref="R10:R25" si="5">LARGE(N10:P10,3)</f>
        <v>21</v>
      </c>
      <c r="S10" s="35">
        <f t="shared" ref="S10:S25" si="6">P10+Q10</f>
        <v>46.5</v>
      </c>
      <c r="T10" s="32">
        <v>1</v>
      </c>
    </row>
    <row r="11" spans="1:20" s="1" customFormat="1" ht="15.75" x14ac:dyDescent="0.25">
      <c r="A11" s="63">
        <v>140</v>
      </c>
      <c r="B11" s="12" t="s">
        <v>106</v>
      </c>
      <c r="C11" s="12" t="s">
        <v>107</v>
      </c>
      <c r="D11" s="85" t="s">
        <v>33</v>
      </c>
      <c r="E11">
        <v>1</v>
      </c>
      <c r="F11">
        <v>2</v>
      </c>
      <c r="G11" s="31">
        <v>3.25</v>
      </c>
      <c r="H11" s="11">
        <v>3.25</v>
      </c>
      <c r="I11" s="32">
        <v>3.5</v>
      </c>
      <c r="J11" s="31"/>
      <c r="K11" s="11"/>
      <c r="L11" s="32"/>
      <c r="M11" s="22">
        <f t="shared" si="0"/>
        <v>19.5</v>
      </c>
      <c r="N11" s="7">
        <f t="shared" si="1"/>
        <v>19.5</v>
      </c>
      <c r="O11" s="23">
        <f t="shared" si="2"/>
        <v>21</v>
      </c>
      <c r="P11" s="35">
        <f t="shared" si="3"/>
        <v>21</v>
      </c>
      <c r="Q11" s="8">
        <f t="shared" si="4"/>
        <v>19.5</v>
      </c>
      <c r="R11" s="23">
        <f t="shared" si="5"/>
        <v>19.5</v>
      </c>
      <c r="S11" s="35">
        <f t="shared" si="6"/>
        <v>40.5</v>
      </c>
      <c r="T11" s="32">
        <v>2</v>
      </c>
    </row>
    <row r="12" spans="1:20" s="1" customFormat="1" ht="15.75" x14ac:dyDescent="0.25">
      <c r="A12" s="63">
        <v>151</v>
      </c>
      <c r="B12" s="12" t="s">
        <v>146</v>
      </c>
      <c r="C12" s="12" t="s">
        <v>147</v>
      </c>
      <c r="D12" s="85" t="s">
        <v>2</v>
      </c>
      <c r="E12"/>
      <c r="F12"/>
      <c r="G12" s="31">
        <v>3.5</v>
      </c>
      <c r="H12" s="11">
        <v>3.25</v>
      </c>
      <c r="I12" s="32">
        <v>3.25</v>
      </c>
      <c r="J12" s="31"/>
      <c r="K12" s="11"/>
      <c r="L12" s="32"/>
      <c r="M12" s="22">
        <f t="shared" si="0"/>
        <v>21</v>
      </c>
      <c r="N12" s="7">
        <f t="shared" si="1"/>
        <v>19.5</v>
      </c>
      <c r="O12" s="23">
        <f t="shared" si="2"/>
        <v>19.5</v>
      </c>
      <c r="P12" s="35">
        <f t="shared" si="3"/>
        <v>21</v>
      </c>
      <c r="Q12" s="8">
        <f t="shared" si="4"/>
        <v>19.5</v>
      </c>
      <c r="R12" s="23">
        <f t="shared" si="5"/>
        <v>19.5</v>
      </c>
      <c r="S12" s="35">
        <f t="shared" si="6"/>
        <v>40.5</v>
      </c>
      <c r="T12" s="32">
        <v>3</v>
      </c>
    </row>
    <row r="13" spans="1:20" s="1" customFormat="1" ht="15.75" x14ac:dyDescent="0.25">
      <c r="A13" s="63">
        <v>147</v>
      </c>
      <c r="B13" s="12" t="s">
        <v>128</v>
      </c>
      <c r="C13" s="12" t="s">
        <v>86</v>
      </c>
      <c r="D13" s="85" t="s">
        <v>84</v>
      </c>
      <c r="E13"/>
      <c r="F13"/>
      <c r="G13" s="31">
        <v>3.25</v>
      </c>
      <c r="H13" s="11">
        <v>3</v>
      </c>
      <c r="I13" s="32">
        <v>3.5</v>
      </c>
      <c r="J13" s="31"/>
      <c r="K13" s="11"/>
      <c r="L13" s="32"/>
      <c r="M13" s="22">
        <f t="shared" si="0"/>
        <v>19.5</v>
      </c>
      <c r="N13" s="7">
        <f t="shared" si="1"/>
        <v>18</v>
      </c>
      <c r="O13" s="23">
        <f t="shared" si="2"/>
        <v>21</v>
      </c>
      <c r="P13" s="35">
        <f t="shared" si="3"/>
        <v>21</v>
      </c>
      <c r="Q13" s="8">
        <f t="shared" si="4"/>
        <v>19.5</v>
      </c>
      <c r="R13" s="23">
        <f t="shared" si="5"/>
        <v>18</v>
      </c>
      <c r="S13" s="35">
        <f t="shared" si="6"/>
        <v>40.5</v>
      </c>
      <c r="T13" s="32">
        <v>4</v>
      </c>
    </row>
    <row r="14" spans="1:20" s="1" customFormat="1" ht="15.75" x14ac:dyDescent="0.25">
      <c r="A14" s="63">
        <v>146</v>
      </c>
      <c r="B14" s="12" t="s">
        <v>318</v>
      </c>
      <c r="C14" s="12" t="s">
        <v>135</v>
      </c>
      <c r="D14" s="85" t="s">
        <v>162</v>
      </c>
      <c r="E14"/>
      <c r="F14"/>
      <c r="G14" s="31">
        <v>3.25</v>
      </c>
      <c r="H14" s="11">
        <v>3</v>
      </c>
      <c r="I14" s="32">
        <v>3</v>
      </c>
      <c r="J14" s="31"/>
      <c r="K14" s="11"/>
      <c r="L14" s="32"/>
      <c r="M14" s="22">
        <f t="shared" si="0"/>
        <v>19.5</v>
      </c>
      <c r="N14" s="7">
        <f t="shared" si="1"/>
        <v>18</v>
      </c>
      <c r="O14" s="23">
        <f t="shared" si="2"/>
        <v>18</v>
      </c>
      <c r="P14" s="35">
        <f t="shared" si="3"/>
        <v>19.5</v>
      </c>
      <c r="Q14" s="8">
        <f t="shared" si="4"/>
        <v>18</v>
      </c>
      <c r="R14" s="23">
        <f t="shared" si="5"/>
        <v>18</v>
      </c>
      <c r="S14" s="35">
        <f t="shared" si="6"/>
        <v>37.5</v>
      </c>
      <c r="T14" s="32">
        <v>5</v>
      </c>
    </row>
    <row r="15" spans="1:20" s="1" customFormat="1" ht="15.75" x14ac:dyDescent="0.25">
      <c r="A15" s="63">
        <v>142</v>
      </c>
      <c r="B15" s="12" t="s">
        <v>117</v>
      </c>
      <c r="C15" s="12" t="s">
        <v>75</v>
      </c>
      <c r="D15" s="85" t="s">
        <v>76</v>
      </c>
      <c r="E15">
        <v>1</v>
      </c>
      <c r="F15">
        <v>2</v>
      </c>
      <c r="G15" s="31">
        <v>3.25</v>
      </c>
      <c r="H15" s="11">
        <v>3</v>
      </c>
      <c r="I15" s="32">
        <v>2.75</v>
      </c>
      <c r="J15" s="31"/>
      <c r="K15" s="11"/>
      <c r="L15" s="32"/>
      <c r="M15" s="22">
        <f t="shared" si="0"/>
        <v>19.5</v>
      </c>
      <c r="N15" s="7">
        <f t="shared" si="1"/>
        <v>18</v>
      </c>
      <c r="O15" s="23">
        <f t="shared" si="2"/>
        <v>16.5</v>
      </c>
      <c r="P15" s="35">
        <f t="shared" si="3"/>
        <v>19.5</v>
      </c>
      <c r="Q15" s="8">
        <f t="shared" si="4"/>
        <v>18</v>
      </c>
      <c r="R15" s="23">
        <f t="shared" si="5"/>
        <v>16.5</v>
      </c>
      <c r="S15" s="35">
        <f t="shared" si="6"/>
        <v>37.5</v>
      </c>
      <c r="T15" s="32">
        <v>6</v>
      </c>
    </row>
    <row r="16" spans="1:20" s="1" customFormat="1" ht="15.75" x14ac:dyDescent="0.25">
      <c r="A16" s="63">
        <v>152</v>
      </c>
      <c r="B16" s="12" t="s">
        <v>125</v>
      </c>
      <c r="C16" s="12" t="s">
        <v>233</v>
      </c>
      <c r="D16" s="85" t="s">
        <v>164</v>
      </c>
      <c r="E16"/>
      <c r="F16"/>
      <c r="G16" s="31">
        <v>3.25</v>
      </c>
      <c r="H16" s="11">
        <v>3</v>
      </c>
      <c r="I16" s="32">
        <v>2.5</v>
      </c>
      <c r="J16" s="31"/>
      <c r="K16" s="11"/>
      <c r="L16" s="32"/>
      <c r="M16" s="22">
        <f t="shared" si="0"/>
        <v>19.5</v>
      </c>
      <c r="N16" s="7">
        <f t="shared" si="1"/>
        <v>18</v>
      </c>
      <c r="O16" s="23">
        <f t="shared" si="2"/>
        <v>15</v>
      </c>
      <c r="P16" s="35">
        <f t="shared" si="3"/>
        <v>19.5</v>
      </c>
      <c r="Q16" s="8">
        <f t="shared" si="4"/>
        <v>18</v>
      </c>
      <c r="R16" s="23">
        <f t="shared" si="5"/>
        <v>15</v>
      </c>
      <c r="S16" s="35">
        <f t="shared" si="6"/>
        <v>37.5</v>
      </c>
      <c r="T16" s="32">
        <v>7</v>
      </c>
    </row>
    <row r="17" spans="1:20" s="1" customFormat="1" ht="15.75" x14ac:dyDescent="0.25">
      <c r="A17" s="63">
        <v>139</v>
      </c>
      <c r="B17" s="12" t="s">
        <v>238</v>
      </c>
      <c r="C17" s="12" t="s">
        <v>239</v>
      </c>
      <c r="D17" s="85" t="s">
        <v>164</v>
      </c>
      <c r="E17">
        <v>1</v>
      </c>
      <c r="F17">
        <v>2</v>
      </c>
      <c r="G17" s="31">
        <v>3</v>
      </c>
      <c r="H17" s="11">
        <v>2.5</v>
      </c>
      <c r="I17" s="32">
        <v>3</v>
      </c>
      <c r="J17" s="31"/>
      <c r="K17" s="11"/>
      <c r="L17" s="32"/>
      <c r="M17" s="22">
        <f t="shared" si="0"/>
        <v>18</v>
      </c>
      <c r="N17" s="7">
        <f t="shared" si="1"/>
        <v>15</v>
      </c>
      <c r="O17" s="23">
        <f t="shared" si="2"/>
        <v>18</v>
      </c>
      <c r="P17" s="35">
        <f t="shared" si="3"/>
        <v>18</v>
      </c>
      <c r="Q17" s="8">
        <f t="shared" si="4"/>
        <v>18</v>
      </c>
      <c r="R17" s="23">
        <f t="shared" si="5"/>
        <v>15</v>
      </c>
      <c r="S17" s="35">
        <f t="shared" si="6"/>
        <v>36</v>
      </c>
      <c r="T17" s="32">
        <v>8</v>
      </c>
    </row>
    <row r="18" spans="1:20" s="1" customFormat="1" ht="15.75" x14ac:dyDescent="0.25">
      <c r="A18" s="63">
        <v>149</v>
      </c>
      <c r="B18" s="12" t="s">
        <v>240</v>
      </c>
      <c r="C18" s="12" t="s">
        <v>231</v>
      </c>
      <c r="D18" s="85" t="s">
        <v>198</v>
      </c>
      <c r="E18"/>
      <c r="F18"/>
      <c r="G18" s="31">
        <v>2.75</v>
      </c>
      <c r="H18" s="11">
        <v>2.75</v>
      </c>
      <c r="I18" s="32">
        <v>3</v>
      </c>
      <c r="J18" s="31"/>
      <c r="K18" s="11"/>
      <c r="L18" s="32"/>
      <c r="M18" s="22">
        <f t="shared" si="0"/>
        <v>16.5</v>
      </c>
      <c r="N18" s="7">
        <f t="shared" si="1"/>
        <v>16.5</v>
      </c>
      <c r="O18" s="23">
        <f t="shared" si="2"/>
        <v>18</v>
      </c>
      <c r="P18" s="35">
        <f t="shared" si="3"/>
        <v>18</v>
      </c>
      <c r="Q18" s="8">
        <f t="shared" si="4"/>
        <v>16.5</v>
      </c>
      <c r="R18" s="23">
        <f t="shared" si="5"/>
        <v>16.5</v>
      </c>
      <c r="S18" s="35">
        <f t="shared" si="6"/>
        <v>34.5</v>
      </c>
      <c r="T18" s="32">
        <v>9</v>
      </c>
    </row>
    <row r="19" spans="1:20" s="1" customFormat="1" ht="15.75" x14ac:dyDescent="0.25">
      <c r="A19" s="63">
        <v>137</v>
      </c>
      <c r="B19" s="12" t="s">
        <v>116</v>
      </c>
      <c r="C19" s="12" t="s">
        <v>237</v>
      </c>
      <c r="D19" s="85" t="s">
        <v>164</v>
      </c>
      <c r="E19">
        <v>1</v>
      </c>
      <c r="F19">
        <v>2</v>
      </c>
      <c r="G19" s="31">
        <v>2.75</v>
      </c>
      <c r="H19" s="11">
        <v>2.5</v>
      </c>
      <c r="I19" s="32">
        <v>2.75</v>
      </c>
      <c r="J19" s="31"/>
      <c r="K19" s="11"/>
      <c r="L19" s="32"/>
      <c r="M19" s="22">
        <f t="shared" si="0"/>
        <v>16.5</v>
      </c>
      <c r="N19" s="7">
        <f t="shared" si="1"/>
        <v>15</v>
      </c>
      <c r="O19" s="23">
        <f t="shared" si="2"/>
        <v>16.5</v>
      </c>
      <c r="P19" s="35">
        <f t="shared" si="3"/>
        <v>16.5</v>
      </c>
      <c r="Q19" s="8">
        <f t="shared" si="4"/>
        <v>16.5</v>
      </c>
      <c r="R19" s="23">
        <f t="shared" si="5"/>
        <v>15</v>
      </c>
      <c r="S19" s="35">
        <f t="shared" si="6"/>
        <v>33</v>
      </c>
      <c r="T19" s="32">
        <v>10</v>
      </c>
    </row>
    <row r="20" spans="1:20" s="1" customFormat="1" ht="15.75" x14ac:dyDescent="0.25">
      <c r="A20" s="63">
        <v>144</v>
      </c>
      <c r="B20" s="12" t="s">
        <v>319</v>
      </c>
      <c r="C20" s="12" t="s">
        <v>320</v>
      </c>
      <c r="D20" s="85" t="s">
        <v>161</v>
      </c>
      <c r="E20"/>
      <c r="F20"/>
      <c r="G20" s="31">
        <v>2.75</v>
      </c>
      <c r="H20" s="11">
        <v>2.75</v>
      </c>
      <c r="I20" s="32">
        <v>2.5</v>
      </c>
      <c r="J20" s="31"/>
      <c r="K20" s="11"/>
      <c r="L20" s="32"/>
      <c r="M20" s="22">
        <f t="shared" si="0"/>
        <v>16.5</v>
      </c>
      <c r="N20" s="7">
        <f t="shared" si="1"/>
        <v>16.5</v>
      </c>
      <c r="O20" s="23">
        <f t="shared" si="2"/>
        <v>15</v>
      </c>
      <c r="P20" s="35">
        <f t="shared" si="3"/>
        <v>16.5</v>
      </c>
      <c r="Q20" s="8">
        <f t="shared" si="4"/>
        <v>16.5</v>
      </c>
      <c r="R20" s="23">
        <f t="shared" si="5"/>
        <v>15</v>
      </c>
      <c r="S20" s="35">
        <f t="shared" si="6"/>
        <v>33</v>
      </c>
      <c r="T20" s="32">
        <v>11</v>
      </c>
    </row>
    <row r="21" spans="1:20" s="1" customFormat="1" ht="15.75" x14ac:dyDescent="0.25">
      <c r="A21" s="63">
        <v>143</v>
      </c>
      <c r="B21" s="12" t="s">
        <v>242</v>
      </c>
      <c r="C21" s="12" t="s">
        <v>243</v>
      </c>
      <c r="D21" s="85" t="s">
        <v>167</v>
      </c>
      <c r="E21"/>
      <c r="F21"/>
      <c r="G21" s="31">
        <v>2.5</v>
      </c>
      <c r="H21" s="11">
        <v>2</v>
      </c>
      <c r="I21" s="32">
        <v>2.25</v>
      </c>
      <c r="J21" s="31"/>
      <c r="K21" s="11"/>
      <c r="L21" s="32"/>
      <c r="M21" s="22">
        <f t="shared" si="0"/>
        <v>15</v>
      </c>
      <c r="N21" s="7">
        <f t="shared" si="1"/>
        <v>12</v>
      </c>
      <c r="O21" s="23">
        <f t="shared" si="2"/>
        <v>13.5</v>
      </c>
      <c r="P21" s="35">
        <f t="shared" si="3"/>
        <v>15</v>
      </c>
      <c r="Q21" s="8">
        <f t="shared" si="4"/>
        <v>13.5</v>
      </c>
      <c r="R21" s="23">
        <f t="shared" si="5"/>
        <v>12</v>
      </c>
      <c r="S21" s="35">
        <f t="shared" si="6"/>
        <v>28.5</v>
      </c>
      <c r="T21" s="32">
        <v>12</v>
      </c>
    </row>
    <row r="22" spans="1:20" s="1" customFormat="1" ht="15.75" x14ac:dyDescent="0.25">
      <c r="A22" s="63">
        <v>148</v>
      </c>
      <c r="B22" s="12" t="s">
        <v>128</v>
      </c>
      <c r="C22" s="12" t="s">
        <v>129</v>
      </c>
      <c r="D22" s="85" t="s">
        <v>130</v>
      </c>
      <c r="E22"/>
      <c r="F22"/>
      <c r="G22" s="31">
        <v>2.5</v>
      </c>
      <c r="H22" s="11">
        <v>2</v>
      </c>
      <c r="I22" s="32">
        <v>2.25</v>
      </c>
      <c r="J22" s="31"/>
      <c r="K22" s="11"/>
      <c r="L22" s="32"/>
      <c r="M22" s="22">
        <f t="shared" si="0"/>
        <v>15</v>
      </c>
      <c r="N22" s="7">
        <f t="shared" si="1"/>
        <v>12</v>
      </c>
      <c r="O22" s="23">
        <f t="shared" si="2"/>
        <v>13.5</v>
      </c>
      <c r="P22" s="35">
        <f t="shared" si="3"/>
        <v>15</v>
      </c>
      <c r="Q22" s="8">
        <f t="shared" si="4"/>
        <v>13.5</v>
      </c>
      <c r="R22" s="23">
        <f t="shared" si="5"/>
        <v>12</v>
      </c>
      <c r="S22" s="35">
        <f t="shared" si="6"/>
        <v>28.5</v>
      </c>
      <c r="T22" s="32">
        <v>12</v>
      </c>
    </row>
    <row r="23" spans="1:20" s="1" customFormat="1" ht="15.75" x14ac:dyDescent="0.25">
      <c r="A23" s="63">
        <v>141</v>
      </c>
      <c r="B23" s="12" t="s">
        <v>323</v>
      </c>
      <c r="C23" s="12" t="s">
        <v>324</v>
      </c>
      <c r="D23" s="85" t="s">
        <v>161</v>
      </c>
      <c r="E23">
        <v>1</v>
      </c>
      <c r="F23">
        <v>2</v>
      </c>
      <c r="G23" s="31">
        <v>2.25</v>
      </c>
      <c r="H23" s="11">
        <v>2</v>
      </c>
      <c r="I23" s="32">
        <v>2.25</v>
      </c>
      <c r="J23" s="31"/>
      <c r="K23" s="11"/>
      <c r="L23" s="32"/>
      <c r="M23" s="22">
        <f t="shared" si="0"/>
        <v>13.5</v>
      </c>
      <c r="N23" s="7">
        <f t="shared" si="1"/>
        <v>12</v>
      </c>
      <c r="O23" s="23">
        <f t="shared" si="2"/>
        <v>13.5</v>
      </c>
      <c r="P23" s="35">
        <f t="shared" si="3"/>
        <v>13.5</v>
      </c>
      <c r="Q23" s="8">
        <f t="shared" si="4"/>
        <v>13.5</v>
      </c>
      <c r="R23" s="23">
        <f t="shared" si="5"/>
        <v>12</v>
      </c>
      <c r="S23" s="35">
        <f t="shared" si="6"/>
        <v>27</v>
      </c>
      <c r="T23" s="32">
        <v>14</v>
      </c>
    </row>
    <row r="24" spans="1:20" ht="15.75" x14ac:dyDescent="0.25">
      <c r="A24" s="63">
        <v>150</v>
      </c>
      <c r="B24" s="12" t="s">
        <v>321</v>
      </c>
      <c r="C24" s="12" t="s">
        <v>322</v>
      </c>
      <c r="D24" s="85" t="s">
        <v>161</v>
      </c>
      <c r="G24" s="31">
        <v>2</v>
      </c>
      <c r="H24" s="11">
        <v>2</v>
      </c>
      <c r="I24" s="32">
        <v>2</v>
      </c>
      <c r="J24" s="31"/>
      <c r="K24" s="11"/>
      <c r="L24" s="32"/>
      <c r="M24" s="22">
        <f t="shared" si="0"/>
        <v>12</v>
      </c>
      <c r="N24" s="7">
        <f t="shared" si="1"/>
        <v>12</v>
      </c>
      <c r="O24" s="23">
        <f t="shared" si="2"/>
        <v>12</v>
      </c>
      <c r="P24" s="35">
        <f t="shared" si="3"/>
        <v>12</v>
      </c>
      <c r="Q24" s="8">
        <f t="shared" si="4"/>
        <v>12</v>
      </c>
      <c r="R24" s="23">
        <f t="shared" si="5"/>
        <v>12</v>
      </c>
      <c r="S24" s="35">
        <f t="shared" si="6"/>
        <v>24</v>
      </c>
      <c r="T24" s="32">
        <v>15</v>
      </c>
    </row>
    <row r="25" spans="1:20" ht="16.5" thickBot="1" x14ac:dyDescent="0.3">
      <c r="A25" s="63">
        <v>138</v>
      </c>
      <c r="B25" s="52" t="s">
        <v>238</v>
      </c>
      <c r="C25" s="52" t="s">
        <v>241</v>
      </c>
      <c r="D25" s="86" t="s">
        <v>190</v>
      </c>
      <c r="E25">
        <v>1</v>
      </c>
      <c r="F25">
        <v>2</v>
      </c>
      <c r="G25" s="53">
        <v>0</v>
      </c>
      <c r="H25" s="54">
        <v>0</v>
      </c>
      <c r="I25" s="55">
        <v>0</v>
      </c>
      <c r="J25" s="53"/>
      <c r="K25" s="54"/>
      <c r="L25" s="55"/>
      <c r="M25" s="24">
        <f t="shared" si="0"/>
        <v>0</v>
      </c>
      <c r="N25" s="25">
        <f t="shared" si="1"/>
        <v>0</v>
      </c>
      <c r="O25" s="26">
        <f t="shared" si="2"/>
        <v>0</v>
      </c>
      <c r="P25" s="56">
        <f t="shared" si="3"/>
        <v>0</v>
      </c>
      <c r="Q25" s="57">
        <f t="shared" si="4"/>
        <v>0</v>
      </c>
      <c r="R25" s="26">
        <f t="shared" si="5"/>
        <v>0</v>
      </c>
      <c r="S25" s="56">
        <f t="shared" si="6"/>
        <v>0</v>
      </c>
      <c r="T25" s="55"/>
    </row>
  </sheetData>
  <sortState ref="A10:S25">
    <sortCondition descending="1" ref="S10:S25"/>
    <sortCondition descending="1" ref="R10:R2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1" fitToHeight="0" orientation="landscape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opLeftCell="A6" zoomScale="90" zoomScaleNormal="90" workbookViewId="0">
      <selection activeCell="T27" sqref="T27"/>
    </sheetView>
  </sheetViews>
  <sheetFormatPr defaultRowHeight="15" x14ac:dyDescent="0.25"/>
  <cols>
    <col min="1" max="1" width="4.42578125" bestFit="1" customWidth="1"/>
    <col min="2" max="2" width="7.7109375" style="3" customWidth="1"/>
    <col min="3" max="3" width="13.42578125" style="3" customWidth="1"/>
    <col min="4" max="4" width="41" bestFit="1" customWidth="1"/>
    <col min="5" max="5" width="2.7109375" hidden="1" customWidth="1"/>
    <col min="6" max="6" width="3.4257812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A3" s="3"/>
      <c r="B3" s="37" t="s">
        <v>356</v>
      </c>
      <c r="D3" t="s">
        <v>361</v>
      </c>
      <c r="N3" s="43" t="s">
        <v>363</v>
      </c>
    </row>
    <row r="4" spans="1:20" ht="17.25" customHeight="1" x14ac:dyDescent="0.25">
      <c r="A4" s="3"/>
      <c r="B4" s="37" t="s">
        <v>357</v>
      </c>
    </row>
    <row r="5" spans="1:20" ht="15.75" x14ac:dyDescent="0.25">
      <c r="A5" s="3"/>
      <c r="B5" s="37" t="s">
        <v>358</v>
      </c>
      <c r="D5" s="6"/>
    </row>
    <row r="6" spans="1:20" ht="15.75" x14ac:dyDescent="0.25">
      <c r="A6" s="3"/>
      <c r="B6" s="37" t="s">
        <v>359</v>
      </c>
      <c r="D6" s="6"/>
    </row>
    <row r="7" spans="1:20" ht="16.5" thickBot="1" x14ac:dyDescent="0.3">
      <c r="A7" s="3"/>
      <c r="B7" s="37" t="s">
        <v>360</v>
      </c>
      <c r="D7" s="6"/>
    </row>
    <row r="8" spans="1:20" ht="20.25" customHeight="1" thickBot="1" x14ac:dyDescent="0.35">
      <c r="A8" s="117" t="s">
        <v>160</v>
      </c>
      <c r="B8" s="122" t="s">
        <v>368</v>
      </c>
      <c r="C8" s="123"/>
      <c r="D8" s="124"/>
      <c r="E8" s="47"/>
      <c r="F8" s="47"/>
      <c r="G8" s="136" t="s">
        <v>354</v>
      </c>
      <c r="H8" s="137"/>
      <c r="I8" s="138"/>
      <c r="J8" s="136" t="s">
        <v>355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12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97" t="s">
        <v>151</v>
      </c>
      <c r="F9" s="97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13"/>
      <c r="S9" s="115"/>
      <c r="T9" s="134"/>
    </row>
    <row r="10" spans="1:20" ht="15.75" x14ac:dyDescent="0.25">
      <c r="A10" s="62">
        <v>163</v>
      </c>
      <c r="B10" s="77" t="s">
        <v>142</v>
      </c>
      <c r="C10" s="77" t="s">
        <v>95</v>
      </c>
      <c r="D10" s="93" t="s">
        <v>92</v>
      </c>
      <c r="G10" s="28">
        <v>3</v>
      </c>
      <c r="H10" s="29">
        <v>3.75</v>
      </c>
      <c r="I10" s="30">
        <v>3.75</v>
      </c>
      <c r="J10" s="28"/>
      <c r="K10" s="29"/>
      <c r="L10" s="30"/>
      <c r="M10" s="94">
        <f t="shared" ref="M10:M30" si="0">(G10*6)-J10</f>
        <v>18</v>
      </c>
      <c r="N10" s="79">
        <f t="shared" ref="N10:N30" si="1">(H10*6)-K10</f>
        <v>22.5</v>
      </c>
      <c r="O10" s="95">
        <f t="shared" ref="O10:O30" si="2">(I10*6)-L10</f>
        <v>22.5</v>
      </c>
      <c r="P10" s="38">
        <f t="shared" ref="P10:P30" si="3">MAX(M10:O10)</f>
        <v>22.5</v>
      </c>
      <c r="Q10" s="80">
        <f t="shared" ref="Q10:Q30" si="4">LARGE(M10:O10,2)</f>
        <v>22.5</v>
      </c>
      <c r="R10" s="95">
        <f t="shared" ref="R10:R30" si="5">LARGE(N10:P10,3)</f>
        <v>22.5</v>
      </c>
      <c r="S10" s="96">
        <f t="shared" ref="S10:S30" si="6">P10+Q10</f>
        <v>45</v>
      </c>
      <c r="T10" s="30">
        <v>1</v>
      </c>
    </row>
    <row r="11" spans="1:20" ht="15.75" x14ac:dyDescent="0.25">
      <c r="A11" s="63">
        <v>164</v>
      </c>
      <c r="B11" s="15" t="s">
        <v>246</v>
      </c>
      <c r="C11" s="13" t="s">
        <v>9</v>
      </c>
      <c r="D11" s="88" t="s">
        <v>247</v>
      </c>
      <c r="G11" s="16">
        <v>3.25</v>
      </c>
      <c r="H11" s="9">
        <v>3.5</v>
      </c>
      <c r="I11" s="17">
        <v>3.5</v>
      </c>
      <c r="J11" s="16"/>
      <c r="K11" s="9"/>
      <c r="L11" s="17"/>
      <c r="M11" s="22">
        <f t="shared" si="0"/>
        <v>19.5</v>
      </c>
      <c r="N11" s="7">
        <f t="shared" si="1"/>
        <v>21</v>
      </c>
      <c r="O11" s="23">
        <f t="shared" si="2"/>
        <v>21</v>
      </c>
      <c r="P11" s="35">
        <f t="shared" si="3"/>
        <v>21</v>
      </c>
      <c r="Q11" s="8">
        <f t="shared" si="4"/>
        <v>21</v>
      </c>
      <c r="R11" s="23">
        <f t="shared" si="5"/>
        <v>21</v>
      </c>
      <c r="S11" s="91">
        <f t="shared" si="6"/>
        <v>42</v>
      </c>
      <c r="T11" s="17">
        <v>2</v>
      </c>
    </row>
    <row r="12" spans="1:20" ht="15.75" x14ac:dyDescent="0.25">
      <c r="A12" s="63">
        <v>167</v>
      </c>
      <c r="B12" s="13" t="s">
        <v>119</v>
      </c>
      <c r="C12" s="13" t="s">
        <v>120</v>
      </c>
      <c r="D12" s="82" t="s">
        <v>57</v>
      </c>
      <c r="G12" s="16">
        <v>3.5</v>
      </c>
      <c r="H12" s="9">
        <v>3.25</v>
      </c>
      <c r="I12" s="17">
        <v>3.5</v>
      </c>
      <c r="J12" s="16"/>
      <c r="K12" s="9"/>
      <c r="L12" s="17"/>
      <c r="M12" s="22">
        <f t="shared" si="0"/>
        <v>21</v>
      </c>
      <c r="N12" s="7">
        <f t="shared" si="1"/>
        <v>19.5</v>
      </c>
      <c r="O12" s="23">
        <f t="shared" si="2"/>
        <v>21</v>
      </c>
      <c r="P12" s="35">
        <f t="shared" si="3"/>
        <v>21</v>
      </c>
      <c r="Q12" s="8">
        <f t="shared" si="4"/>
        <v>21</v>
      </c>
      <c r="R12" s="23">
        <f t="shared" si="5"/>
        <v>19.5</v>
      </c>
      <c r="S12" s="91">
        <f t="shared" si="6"/>
        <v>42</v>
      </c>
      <c r="T12" s="17">
        <v>3</v>
      </c>
    </row>
    <row r="13" spans="1:20" ht="15.75" x14ac:dyDescent="0.25">
      <c r="A13" s="63">
        <v>155</v>
      </c>
      <c r="B13" s="27" t="s">
        <v>263</v>
      </c>
      <c r="C13" s="13" t="s">
        <v>266</v>
      </c>
      <c r="D13" s="82" t="s">
        <v>162</v>
      </c>
      <c r="E13">
        <v>1</v>
      </c>
      <c r="F13">
        <v>3</v>
      </c>
      <c r="G13" s="16">
        <v>3.75</v>
      </c>
      <c r="H13" s="9">
        <v>3.25</v>
      </c>
      <c r="I13" s="17">
        <v>3.25</v>
      </c>
      <c r="J13" s="16"/>
      <c r="K13" s="9"/>
      <c r="L13" s="17"/>
      <c r="M13" s="22">
        <f t="shared" si="0"/>
        <v>22.5</v>
      </c>
      <c r="N13" s="7">
        <f t="shared" si="1"/>
        <v>19.5</v>
      </c>
      <c r="O13" s="23">
        <f t="shared" si="2"/>
        <v>19.5</v>
      </c>
      <c r="P13" s="35">
        <f t="shared" si="3"/>
        <v>22.5</v>
      </c>
      <c r="Q13" s="8">
        <f t="shared" si="4"/>
        <v>19.5</v>
      </c>
      <c r="R13" s="23">
        <f t="shared" si="5"/>
        <v>19.5</v>
      </c>
      <c r="S13" s="91">
        <f t="shared" si="6"/>
        <v>42</v>
      </c>
      <c r="T13" s="17">
        <v>4</v>
      </c>
    </row>
    <row r="14" spans="1:20" ht="15.75" x14ac:dyDescent="0.25">
      <c r="A14" s="63">
        <v>158</v>
      </c>
      <c r="B14" s="13" t="s">
        <v>140</v>
      </c>
      <c r="C14" s="13" t="s">
        <v>141</v>
      </c>
      <c r="D14" s="82" t="s">
        <v>92</v>
      </c>
      <c r="E14">
        <v>1</v>
      </c>
      <c r="F14">
        <v>3</v>
      </c>
      <c r="G14" s="16">
        <v>3.75</v>
      </c>
      <c r="H14" s="9">
        <v>3</v>
      </c>
      <c r="I14" s="17">
        <v>3.25</v>
      </c>
      <c r="J14" s="16"/>
      <c r="K14" s="9"/>
      <c r="L14" s="17"/>
      <c r="M14" s="22">
        <f t="shared" si="0"/>
        <v>22.5</v>
      </c>
      <c r="N14" s="7">
        <f t="shared" si="1"/>
        <v>18</v>
      </c>
      <c r="O14" s="23">
        <f t="shared" si="2"/>
        <v>19.5</v>
      </c>
      <c r="P14" s="35">
        <f t="shared" si="3"/>
        <v>22.5</v>
      </c>
      <c r="Q14" s="8">
        <f t="shared" si="4"/>
        <v>19.5</v>
      </c>
      <c r="R14" s="23">
        <f t="shared" si="5"/>
        <v>18</v>
      </c>
      <c r="S14" s="91">
        <f t="shared" si="6"/>
        <v>42</v>
      </c>
      <c r="T14" s="17">
        <v>5</v>
      </c>
    </row>
    <row r="15" spans="1:20" ht="15.75" x14ac:dyDescent="0.25">
      <c r="A15" s="63">
        <v>161</v>
      </c>
      <c r="B15" s="13" t="s">
        <v>108</v>
      </c>
      <c r="C15" s="13" t="s">
        <v>109</v>
      </c>
      <c r="D15" s="82" t="s">
        <v>47</v>
      </c>
      <c r="G15" s="16">
        <v>3.5</v>
      </c>
      <c r="H15" s="9">
        <v>3.25</v>
      </c>
      <c r="I15" s="17">
        <v>3.5</v>
      </c>
      <c r="J15" s="16"/>
      <c r="K15" s="9"/>
      <c r="L15" s="17">
        <v>6</v>
      </c>
      <c r="M15" s="22">
        <f t="shared" si="0"/>
        <v>21</v>
      </c>
      <c r="N15" s="7">
        <f t="shared" si="1"/>
        <v>19.5</v>
      </c>
      <c r="O15" s="23">
        <f t="shared" si="2"/>
        <v>15</v>
      </c>
      <c r="P15" s="35">
        <f t="shared" si="3"/>
        <v>21</v>
      </c>
      <c r="Q15" s="8">
        <f t="shared" si="4"/>
        <v>19.5</v>
      </c>
      <c r="R15" s="23">
        <f t="shared" si="5"/>
        <v>15</v>
      </c>
      <c r="S15" s="91">
        <f t="shared" si="6"/>
        <v>40.5</v>
      </c>
      <c r="T15" s="17">
        <v>6</v>
      </c>
    </row>
    <row r="16" spans="1:20" ht="15.75" x14ac:dyDescent="0.25">
      <c r="A16" s="63">
        <v>153</v>
      </c>
      <c r="B16" s="27" t="s">
        <v>260</v>
      </c>
      <c r="C16" s="13" t="s">
        <v>145</v>
      </c>
      <c r="D16" s="82" t="s">
        <v>161</v>
      </c>
      <c r="E16">
        <v>1</v>
      </c>
      <c r="F16">
        <v>3</v>
      </c>
      <c r="G16" s="16">
        <v>2.75</v>
      </c>
      <c r="H16" s="9">
        <v>3.25</v>
      </c>
      <c r="I16" s="17">
        <v>3</v>
      </c>
      <c r="J16" s="16"/>
      <c r="K16" s="9"/>
      <c r="L16" s="17"/>
      <c r="M16" s="22">
        <f t="shared" si="0"/>
        <v>16.5</v>
      </c>
      <c r="N16" s="7">
        <f t="shared" si="1"/>
        <v>19.5</v>
      </c>
      <c r="O16" s="23">
        <f t="shared" si="2"/>
        <v>18</v>
      </c>
      <c r="P16" s="35">
        <f t="shared" si="3"/>
        <v>19.5</v>
      </c>
      <c r="Q16" s="8">
        <f t="shared" si="4"/>
        <v>18</v>
      </c>
      <c r="R16" s="23">
        <f t="shared" si="5"/>
        <v>18</v>
      </c>
      <c r="S16" s="91">
        <f t="shared" si="6"/>
        <v>37.5</v>
      </c>
      <c r="T16" s="17">
        <v>7</v>
      </c>
    </row>
    <row r="17" spans="1:20" ht="15.75" x14ac:dyDescent="0.25">
      <c r="A17" s="63">
        <v>156</v>
      </c>
      <c r="B17" s="15" t="s">
        <v>143</v>
      </c>
      <c r="C17" s="13" t="s">
        <v>253</v>
      </c>
      <c r="D17" s="87" t="s">
        <v>190</v>
      </c>
      <c r="E17">
        <v>1</v>
      </c>
      <c r="F17">
        <v>3</v>
      </c>
      <c r="G17" s="16">
        <v>3.25</v>
      </c>
      <c r="H17" s="9">
        <v>2.75</v>
      </c>
      <c r="I17" s="17">
        <v>3</v>
      </c>
      <c r="J17" s="16"/>
      <c r="K17" s="9"/>
      <c r="L17" s="17"/>
      <c r="M17" s="22">
        <f t="shared" si="0"/>
        <v>19.5</v>
      </c>
      <c r="N17" s="7">
        <f t="shared" si="1"/>
        <v>16.5</v>
      </c>
      <c r="O17" s="23">
        <f t="shared" si="2"/>
        <v>18</v>
      </c>
      <c r="P17" s="35">
        <f t="shared" si="3"/>
        <v>19.5</v>
      </c>
      <c r="Q17" s="8">
        <f t="shared" si="4"/>
        <v>18</v>
      </c>
      <c r="R17" s="23">
        <f t="shared" si="5"/>
        <v>16.5</v>
      </c>
      <c r="S17" s="91">
        <f t="shared" si="6"/>
        <v>37.5</v>
      </c>
      <c r="T17" s="17">
        <v>8</v>
      </c>
    </row>
    <row r="18" spans="1:20" ht="15.75" x14ac:dyDescent="0.25">
      <c r="A18" s="63">
        <v>166</v>
      </c>
      <c r="B18" s="27" t="s">
        <v>255</v>
      </c>
      <c r="C18" s="13" t="s">
        <v>256</v>
      </c>
      <c r="D18" s="82" t="s">
        <v>161</v>
      </c>
      <c r="G18" s="16">
        <v>3.25</v>
      </c>
      <c r="H18" s="9">
        <v>3</v>
      </c>
      <c r="I18" s="88">
        <v>2.75</v>
      </c>
      <c r="J18" s="16"/>
      <c r="K18" s="9"/>
      <c r="L18" s="17"/>
      <c r="M18" s="22">
        <f t="shared" si="0"/>
        <v>19.5</v>
      </c>
      <c r="N18" s="7">
        <f t="shared" si="1"/>
        <v>18</v>
      </c>
      <c r="O18" s="23">
        <f t="shared" si="2"/>
        <v>16.5</v>
      </c>
      <c r="P18" s="35">
        <f t="shared" si="3"/>
        <v>19.5</v>
      </c>
      <c r="Q18" s="8">
        <f t="shared" si="4"/>
        <v>18</v>
      </c>
      <c r="R18" s="23">
        <f t="shared" si="5"/>
        <v>16.5</v>
      </c>
      <c r="S18" s="91">
        <f t="shared" si="6"/>
        <v>37.5</v>
      </c>
      <c r="T18" s="17">
        <v>9</v>
      </c>
    </row>
    <row r="19" spans="1:20" ht="15.75" x14ac:dyDescent="0.25">
      <c r="A19" s="63">
        <v>162</v>
      </c>
      <c r="B19" s="15" t="s">
        <v>250</v>
      </c>
      <c r="C19" s="13" t="s">
        <v>251</v>
      </c>
      <c r="D19" s="88" t="s">
        <v>215</v>
      </c>
      <c r="G19" s="16">
        <v>3</v>
      </c>
      <c r="H19" s="9">
        <v>3</v>
      </c>
      <c r="I19" s="17">
        <v>3</v>
      </c>
      <c r="J19" s="16"/>
      <c r="K19" s="9"/>
      <c r="L19" s="17"/>
      <c r="M19" s="22">
        <f t="shared" si="0"/>
        <v>18</v>
      </c>
      <c r="N19" s="7">
        <f t="shared" si="1"/>
        <v>18</v>
      </c>
      <c r="O19" s="23">
        <f t="shared" si="2"/>
        <v>18</v>
      </c>
      <c r="P19" s="35">
        <f t="shared" si="3"/>
        <v>18</v>
      </c>
      <c r="Q19" s="8">
        <f t="shared" si="4"/>
        <v>18</v>
      </c>
      <c r="R19" s="23">
        <f t="shared" si="5"/>
        <v>18</v>
      </c>
      <c r="S19" s="91">
        <f t="shared" si="6"/>
        <v>36</v>
      </c>
      <c r="T19" s="17">
        <v>10</v>
      </c>
    </row>
    <row r="20" spans="1:20" ht="15.75" x14ac:dyDescent="0.25">
      <c r="A20" s="63">
        <v>168</v>
      </c>
      <c r="B20" s="15" t="s">
        <v>244</v>
      </c>
      <c r="C20" s="13" t="s">
        <v>245</v>
      </c>
      <c r="D20" s="82" t="s">
        <v>192</v>
      </c>
      <c r="G20" s="16">
        <v>3</v>
      </c>
      <c r="H20" s="9">
        <v>2.75</v>
      </c>
      <c r="I20" s="17">
        <v>3</v>
      </c>
      <c r="J20" s="16"/>
      <c r="K20" s="9"/>
      <c r="L20" s="17"/>
      <c r="M20" s="22">
        <f t="shared" si="0"/>
        <v>18</v>
      </c>
      <c r="N20" s="7">
        <f t="shared" si="1"/>
        <v>16.5</v>
      </c>
      <c r="O20" s="23">
        <f t="shared" si="2"/>
        <v>18</v>
      </c>
      <c r="P20" s="35">
        <f t="shared" si="3"/>
        <v>18</v>
      </c>
      <c r="Q20" s="8">
        <f t="shared" si="4"/>
        <v>18</v>
      </c>
      <c r="R20" s="23">
        <f t="shared" si="5"/>
        <v>16.5</v>
      </c>
      <c r="S20" s="91">
        <f t="shared" si="6"/>
        <v>36</v>
      </c>
      <c r="T20" s="17">
        <v>11</v>
      </c>
    </row>
    <row r="21" spans="1:20" ht="15.75" x14ac:dyDescent="0.25">
      <c r="A21" s="63">
        <v>170</v>
      </c>
      <c r="B21" s="27" t="s">
        <v>264</v>
      </c>
      <c r="C21" s="13" t="s">
        <v>267</v>
      </c>
      <c r="D21" s="82" t="s">
        <v>162</v>
      </c>
      <c r="G21" s="16">
        <v>2.75</v>
      </c>
      <c r="H21" s="9">
        <v>2.5</v>
      </c>
      <c r="I21" s="17">
        <v>2.75</v>
      </c>
      <c r="J21" s="16"/>
      <c r="K21" s="9"/>
      <c r="L21" s="17"/>
      <c r="M21" s="22">
        <f t="shared" si="0"/>
        <v>16.5</v>
      </c>
      <c r="N21" s="7">
        <f t="shared" si="1"/>
        <v>15</v>
      </c>
      <c r="O21" s="23">
        <f t="shared" si="2"/>
        <v>16.5</v>
      </c>
      <c r="P21" s="35">
        <f t="shared" si="3"/>
        <v>16.5</v>
      </c>
      <c r="Q21" s="8">
        <f t="shared" si="4"/>
        <v>16.5</v>
      </c>
      <c r="R21" s="23">
        <f t="shared" si="5"/>
        <v>15</v>
      </c>
      <c r="S21" s="91">
        <f t="shared" si="6"/>
        <v>33</v>
      </c>
      <c r="T21" s="17">
        <v>12</v>
      </c>
    </row>
    <row r="22" spans="1:20" ht="15.75" x14ac:dyDescent="0.25">
      <c r="A22" s="63">
        <v>159</v>
      </c>
      <c r="B22" s="13" t="s">
        <v>138</v>
      </c>
      <c r="C22" s="13" t="s">
        <v>139</v>
      </c>
      <c r="D22" s="82" t="s">
        <v>84</v>
      </c>
      <c r="E22">
        <v>1</v>
      </c>
      <c r="F22">
        <v>3</v>
      </c>
      <c r="G22" s="16">
        <v>3.5</v>
      </c>
      <c r="H22" s="9">
        <v>3.25</v>
      </c>
      <c r="I22" s="17">
        <v>3</v>
      </c>
      <c r="J22" s="16">
        <v>6</v>
      </c>
      <c r="K22" s="9">
        <v>6</v>
      </c>
      <c r="L22" s="17"/>
      <c r="M22" s="22">
        <f t="shared" si="0"/>
        <v>15</v>
      </c>
      <c r="N22" s="7">
        <f t="shared" si="1"/>
        <v>13.5</v>
      </c>
      <c r="O22" s="23">
        <f t="shared" si="2"/>
        <v>18</v>
      </c>
      <c r="P22" s="35">
        <f t="shared" si="3"/>
        <v>18</v>
      </c>
      <c r="Q22" s="8">
        <f t="shared" si="4"/>
        <v>15</v>
      </c>
      <c r="R22" s="23">
        <f t="shared" si="5"/>
        <v>13.5</v>
      </c>
      <c r="S22" s="91">
        <f t="shared" si="6"/>
        <v>33</v>
      </c>
      <c r="T22" s="17">
        <v>13</v>
      </c>
    </row>
    <row r="23" spans="1:20" ht="15.75" x14ac:dyDescent="0.25">
      <c r="A23" s="63">
        <v>173</v>
      </c>
      <c r="B23" s="27" t="s">
        <v>261</v>
      </c>
      <c r="C23" s="13" t="s">
        <v>262</v>
      </c>
      <c r="D23" s="82" t="s">
        <v>162</v>
      </c>
      <c r="G23" s="16">
        <v>3</v>
      </c>
      <c r="H23" s="9">
        <v>2.5</v>
      </c>
      <c r="I23" s="17">
        <v>2.25</v>
      </c>
      <c r="J23" s="16"/>
      <c r="K23" s="9"/>
      <c r="L23" s="17"/>
      <c r="M23" s="22">
        <f t="shared" si="0"/>
        <v>18</v>
      </c>
      <c r="N23" s="7">
        <f t="shared" si="1"/>
        <v>15</v>
      </c>
      <c r="O23" s="23">
        <f t="shared" si="2"/>
        <v>13.5</v>
      </c>
      <c r="P23" s="35">
        <f t="shared" si="3"/>
        <v>18</v>
      </c>
      <c r="Q23" s="8">
        <f t="shared" si="4"/>
        <v>15</v>
      </c>
      <c r="R23" s="23">
        <f t="shared" si="5"/>
        <v>13.5</v>
      </c>
      <c r="S23" s="91">
        <f t="shared" si="6"/>
        <v>33</v>
      </c>
      <c r="T23" s="17">
        <v>14</v>
      </c>
    </row>
    <row r="24" spans="1:20" ht="15.75" x14ac:dyDescent="0.25">
      <c r="A24" s="63">
        <v>171</v>
      </c>
      <c r="B24" s="13" t="s">
        <v>131</v>
      </c>
      <c r="C24" s="13" t="s">
        <v>132</v>
      </c>
      <c r="D24" s="82" t="s">
        <v>76</v>
      </c>
      <c r="G24" s="16">
        <v>3.25</v>
      </c>
      <c r="H24" s="9">
        <v>2.5</v>
      </c>
      <c r="I24" s="17">
        <v>2.5</v>
      </c>
      <c r="J24" s="16">
        <v>3</v>
      </c>
      <c r="K24" s="9"/>
      <c r="L24" s="17"/>
      <c r="M24" s="22">
        <f t="shared" si="0"/>
        <v>16.5</v>
      </c>
      <c r="N24" s="7">
        <f t="shared" si="1"/>
        <v>15</v>
      </c>
      <c r="O24" s="23">
        <f t="shared" si="2"/>
        <v>15</v>
      </c>
      <c r="P24" s="35">
        <f t="shared" si="3"/>
        <v>16.5</v>
      </c>
      <c r="Q24" s="8">
        <f t="shared" si="4"/>
        <v>15</v>
      </c>
      <c r="R24" s="23">
        <f t="shared" si="5"/>
        <v>15</v>
      </c>
      <c r="S24" s="91">
        <f t="shared" si="6"/>
        <v>31.5</v>
      </c>
      <c r="T24" s="17">
        <v>15</v>
      </c>
    </row>
    <row r="25" spans="1:20" ht="15.75" x14ac:dyDescent="0.25">
      <c r="A25" s="63">
        <v>157</v>
      </c>
      <c r="B25" s="15" t="s">
        <v>248</v>
      </c>
      <c r="C25" s="13" t="s">
        <v>249</v>
      </c>
      <c r="D25" s="87" t="s">
        <v>180</v>
      </c>
      <c r="E25">
        <v>1</v>
      </c>
      <c r="F25">
        <v>3</v>
      </c>
      <c r="G25" s="16">
        <v>2.5</v>
      </c>
      <c r="H25" s="9">
        <v>2.25</v>
      </c>
      <c r="I25" s="17">
        <v>2.75</v>
      </c>
      <c r="J25" s="16"/>
      <c r="K25" s="9"/>
      <c r="L25" s="17"/>
      <c r="M25" s="22">
        <f t="shared" si="0"/>
        <v>15</v>
      </c>
      <c r="N25" s="7">
        <f t="shared" si="1"/>
        <v>13.5</v>
      </c>
      <c r="O25" s="23">
        <f t="shared" si="2"/>
        <v>16.5</v>
      </c>
      <c r="P25" s="35">
        <f t="shared" si="3"/>
        <v>16.5</v>
      </c>
      <c r="Q25" s="8">
        <f t="shared" si="4"/>
        <v>15</v>
      </c>
      <c r="R25" s="23">
        <f t="shared" si="5"/>
        <v>13.5</v>
      </c>
      <c r="S25" s="91">
        <f t="shared" si="6"/>
        <v>31.5</v>
      </c>
      <c r="T25" s="17">
        <v>16</v>
      </c>
    </row>
    <row r="26" spans="1:20" ht="15.75" x14ac:dyDescent="0.25">
      <c r="A26" s="63">
        <v>160</v>
      </c>
      <c r="B26" s="15" t="s">
        <v>108</v>
      </c>
      <c r="C26" s="13" t="s">
        <v>252</v>
      </c>
      <c r="D26" s="87" t="s">
        <v>174</v>
      </c>
      <c r="G26" s="16">
        <v>2</v>
      </c>
      <c r="H26" s="9">
        <v>3</v>
      </c>
      <c r="I26" s="17">
        <v>2.25</v>
      </c>
      <c r="J26" s="16"/>
      <c r="K26" s="9"/>
      <c r="L26" s="17"/>
      <c r="M26" s="22">
        <f t="shared" si="0"/>
        <v>12</v>
      </c>
      <c r="N26" s="7">
        <f t="shared" si="1"/>
        <v>18</v>
      </c>
      <c r="O26" s="23">
        <f t="shared" si="2"/>
        <v>13.5</v>
      </c>
      <c r="P26" s="35">
        <f t="shared" si="3"/>
        <v>18</v>
      </c>
      <c r="Q26" s="8">
        <f t="shared" si="4"/>
        <v>13.5</v>
      </c>
      <c r="R26" s="23">
        <f t="shared" si="5"/>
        <v>13.5</v>
      </c>
      <c r="S26" s="91">
        <f t="shared" si="6"/>
        <v>31.5</v>
      </c>
      <c r="T26" s="17">
        <v>17</v>
      </c>
    </row>
    <row r="27" spans="1:20" ht="15.75" x14ac:dyDescent="0.25">
      <c r="A27" s="63">
        <v>154</v>
      </c>
      <c r="B27" s="27" t="s">
        <v>259</v>
      </c>
      <c r="C27" s="13" t="s">
        <v>265</v>
      </c>
      <c r="D27" s="82" t="s">
        <v>206</v>
      </c>
      <c r="E27">
        <v>1</v>
      </c>
      <c r="F27">
        <v>3</v>
      </c>
      <c r="G27" s="16">
        <v>0</v>
      </c>
      <c r="H27" s="9">
        <v>0</v>
      </c>
      <c r="I27" s="17">
        <v>0</v>
      </c>
      <c r="J27" s="16"/>
      <c r="K27" s="9"/>
      <c r="L27" s="17"/>
      <c r="M27" s="22">
        <f t="shared" si="0"/>
        <v>0</v>
      </c>
      <c r="N27" s="7">
        <f t="shared" si="1"/>
        <v>0</v>
      </c>
      <c r="O27" s="23">
        <f t="shared" si="2"/>
        <v>0</v>
      </c>
      <c r="P27" s="35">
        <f t="shared" si="3"/>
        <v>0</v>
      </c>
      <c r="Q27" s="8">
        <f t="shared" si="4"/>
        <v>0</v>
      </c>
      <c r="R27" s="23">
        <f t="shared" si="5"/>
        <v>0</v>
      </c>
      <c r="S27" s="91">
        <f t="shared" si="6"/>
        <v>0</v>
      </c>
      <c r="T27" s="17"/>
    </row>
    <row r="28" spans="1:20" ht="15.75" x14ac:dyDescent="0.25">
      <c r="A28" s="63">
        <v>165</v>
      </c>
      <c r="B28" s="15" t="s">
        <v>115</v>
      </c>
      <c r="C28" s="13" t="s">
        <v>254</v>
      </c>
      <c r="D28" s="87" t="s">
        <v>190</v>
      </c>
      <c r="G28" s="16">
        <v>0</v>
      </c>
      <c r="H28" s="9">
        <v>0</v>
      </c>
      <c r="I28" s="17">
        <v>0</v>
      </c>
      <c r="J28" s="16"/>
      <c r="K28" s="9"/>
      <c r="L28" s="17"/>
      <c r="M28" s="22">
        <f t="shared" si="0"/>
        <v>0</v>
      </c>
      <c r="N28" s="7">
        <f t="shared" si="1"/>
        <v>0</v>
      </c>
      <c r="O28" s="23">
        <f t="shared" si="2"/>
        <v>0</v>
      </c>
      <c r="P28" s="35">
        <f t="shared" si="3"/>
        <v>0</v>
      </c>
      <c r="Q28" s="8">
        <f t="shared" si="4"/>
        <v>0</v>
      </c>
      <c r="R28" s="23">
        <f t="shared" si="5"/>
        <v>0</v>
      </c>
      <c r="S28" s="91">
        <f t="shared" si="6"/>
        <v>0</v>
      </c>
      <c r="T28" s="17"/>
    </row>
    <row r="29" spans="1:20" ht="15.75" x14ac:dyDescent="0.25">
      <c r="A29" s="63">
        <v>169</v>
      </c>
      <c r="B29" s="13" t="s">
        <v>117</v>
      </c>
      <c r="C29" s="13" t="s">
        <v>118</v>
      </c>
      <c r="D29" s="82" t="s">
        <v>52</v>
      </c>
      <c r="G29" s="16">
        <v>0</v>
      </c>
      <c r="H29" s="9">
        <v>0</v>
      </c>
      <c r="I29" s="17">
        <v>0</v>
      </c>
      <c r="J29" s="16"/>
      <c r="K29" s="9"/>
      <c r="L29" s="17"/>
      <c r="M29" s="22">
        <f t="shared" si="0"/>
        <v>0</v>
      </c>
      <c r="N29" s="7">
        <f t="shared" si="1"/>
        <v>0</v>
      </c>
      <c r="O29" s="23">
        <f t="shared" si="2"/>
        <v>0</v>
      </c>
      <c r="P29" s="35">
        <f t="shared" si="3"/>
        <v>0</v>
      </c>
      <c r="Q29" s="8">
        <f t="shared" si="4"/>
        <v>0</v>
      </c>
      <c r="R29" s="23">
        <f t="shared" si="5"/>
        <v>0</v>
      </c>
      <c r="S29" s="91">
        <f t="shared" si="6"/>
        <v>0</v>
      </c>
      <c r="T29" s="17"/>
    </row>
    <row r="30" spans="1:20" ht="16.5" thickBot="1" x14ac:dyDescent="0.3">
      <c r="A30" s="63">
        <v>172</v>
      </c>
      <c r="B30" s="89" t="s">
        <v>257</v>
      </c>
      <c r="C30" s="90" t="s">
        <v>258</v>
      </c>
      <c r="D30" s="83" t="s">
        <v>205</v>
      </c>
      <c r="G30" s="18">
        <v>0</v>
      </c>
      <c r="H30" s="19">
        <v>0</v>
      </c>
      <c r="I30" s="20">
        <v>0</v>
      </c>
      <c r="J30" s="18"/>
      <c r="K30" s="19"/>
      <c r="L30" s="20"/>
      <c r="M30" s="24">
        <f t="shared" si="0"/>
        <v>0</v>
      </c>
      <c r="N30" s="25">
        <f t="shared" si="1"/>
        <v>0</v>
      </c>
      <c r="O30" s="26">
        <f t="shared" si="2"/>
        <v>0</v>
      </c>
      <c r="P30" s="56">
        <f t="shared" si="3"/>
        <v>0</v>
      </c>
      <c r="Q30" s="57">
        <f t="shared" si="4"/>
        <v>0</v>
      </c>
      <c r="R30" s="26">
        <f t="shared" si="5"/>
        <v>0</v>
      </c>
      <c r="S30" s="92">
        <f t="shared" si="6"/>
        <v>0</v>
      </c>
      <c r="T30" s="20"/>
    </row>
  </sheetData>
  <sortState ref="A10:T15">
    <sortCondition ref="T10:T15"/>
    <sortCondition descending="1" ref="R10:R15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7" fitToHeight="0" orientation="landscape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="90" zoomScaleNormal="90" workbookViewId="0">
      <selection activeCell="N14" sqref="N14"/>
    </sheetView>
  </sheetViews>
  <sheetFormatPr defaultRowHeight="15" x14ac:dyDescent="0.25"/>
  <cols>
    <col min="1" max="1" width="4.28515625" style="3" customWidth="1"/>
    <col min="2" max="2" width="11.7109375" style="3" customWidth="1"/>
    <col min="3" max="3" width="14.28515625" style="3" customWidth="1"/>
    <col min="4" max="4" width="41.7109375" style="4" customWidth="1"/>
    <col min="5" max="5" width="4.28515625" hidden="1" customWidth="1"/>
    <col min="6" max="6" width="3.140625" hidden="1" customWidth="1"/>
  </cols>
  <sheetData>
    <row r="1" spans="1:20" ht="18.75" customHeight="1" x14ac:dyDescent="0.25">
      <c r="A1" s="116" t="s">
        <v>362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spans="1:20" ht="18.75" customHeight="1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</row>
    <row r="3" spans="1:20" ht="15" customHeight="1" x14ac:dyDescent="0.25">
      <c r="B3" s="37" t="s">
        <v>356</v>
      </c>
      <c r="D3" t="s">
        <v>361</v>
      </c>
      <c r="N3" s="43" t="s">
        <v>363</v>
      </c>
    </row>
    <row r="4" spans="1:20" ht="17.25" customHeight="1" x14ac:dyDescent="0.25">
      <c r="B4" s="37" t="s">
        <v>357</v>
      </c>
      <c r="D4"/>
    </row>
    <row r="5" spans="1:20" ht="15.75" x14ac:dyDescent="0.25">
      <c r="B5" s="37" t="s">
        <v>358</v>
      </c>
      <c r="D5" s="6"/>
    </row>
    <row r="6" spans="1:20" ht="15.75" x14ac:dyDescent="0.25">
      <c r="B6" s="37" t="s">
        <v>359</v>
      </c>
      <c r="D6" s="6"/>
    </row>
    <row r="7" spans="1:20" ht="16.5" thickBot="1" x14ac:dyDescent="0.3">
      <c r="B7" s="37" t="s">
        <v>360</v>
      </c>
      <c r="D7" s="6"/>
    </row>
    <row r="8" spans="1:20" ht="20.25" customHeight="1" thickBot="1" x14ac:dyDescent="0.35">
      <c r="A8" s="117" t="s">
        <v>160</v>
      </c>
      <c r="B8" s="122" t="s">
        <v>370</v>
      </c>
      <c r="C8" s="123"/>
      <c r="D8" s="124"/>
      <c r="G8" s="136" t="s">
        <v>354</v>
      </c>
      <c r="H8" s="137"/>
      <c r="I8" s="138"/>
      <c r="J8" s="136" t="s">
        <v>355</v>
      </c>
      <c r="K8" s="137"/>
      <c r="L8" s="138"/>
      <c r="M8" s="136" t="s">
        <v>153</v>
      </c>
      <c r="N8" s="137"/>
      <c r="O8" s="138"/>
      <c r="P8" s="125" t="s">
        <v>154</v>
      </c>
      <c r="Q8" s="110" t="s">
        <v>155</v>
      </c>
      <c r="R8" s="141" t="s">
        <v>156</v>
      </c>
      <c r="S8" s="114" t="s">
        <v>157</v>
      </c>
      <c r="T8" s="133" t="s">
        <v>158</v>
      </c>
    </row>
    <row r="9" spans="1:20" ht="20.25" customHeight="1" thickBot="1" x14ac:dyDescent="0.35">
      <c r="A9" s="118"/>
      <c r="B9" s="41" t="s">
        <v>148</v>
      </c>
      <c r="C9" s="41" t="s">
        <v>149</v>
      </c>
      <c r="D9" s="42" t="s">
        <v>150</v>
      </c>
      <c r="E9" s="2" t="s">
        <v>151</v>
      </c>
      <c r="F9" s="2" t="s">
        <v>152</v>
      </c>
      <c r="G9" s="44">
        <v>1</v>
      </c>
      <c r="H9" s="45">
        <v>2</v>
      </c>
      <c r="I9" s="45">
        <v>3</v>
      </c>
      <c r="J9" s="44">
        <v>1</v>
      </c>
      <c r="K9" s="45">
        <v>2</v>
      </c>
      <c r="L9" s="45">
        <v>3</v>
      </c>
      <c r="M9" s="44">
        <v>1</v>
      </c>
      <c r="N9" s="45">
        <v>2</v>
      </c>
      <c r="O9" s="45">
        <v>3</v>
      </c>
      <c r="P9" s="126"/>
      <c r="Q9" s="111"/>
      <c r="R9" s="142"/>
      <c r="S9" s="115"/>
      <c r="T9" s="134"/>
    </row>
    <row r="10" spans="1:20" ht="15.75" x14ac:dyDescent="0.25">
      <c r="A10" s="109">
        <v>184</v>
      </c>
      <c r="B10" s="13" t="s">
        <v>101</v>
      </c>
      <c r="C10" s="13" t="s">
        <v>102</v>
      </c>
      <c r="D10" s="82" t="s">
        <v>2</v>
      </c>
      <c r="E10">
        <v>1</v>
      </c>
      <c r="F10">
        <v>4</v>
      </c>
      <c r="G10" s="16">
        <v>3.25</v>
      </c>
      <c r="H10" s="9">
        <v>3.75</v>
      </c>
      <c r="I10" s="17">
        <v>4.25</v>
      </c>
      <c r="J10" s="16"/>
      <c r="K10" s="9"/>
      <c r="L10" s="17"/>
      <c r="M10" s="22">
        <f t="shared" ref="M10:M24" si="0">(G10*6)-J10</f>
        <v>19.5</v>
      </c>
      <c r="N10" s="7">
        <f t="shared" ref="N10:N24" si="1">(H10*6)-K10</f>
        <v>22.5</v>
      </c>
      <c r="O10" s="23">
        <f t="shared" ref="O10:O24" si="2">(I10*6)-L10</f>
        <v>25.5</v>
      </c>
      <c r="P10" s="35">
        <f t="shared" ref="P10:P24" si="3">MAX(M10:O10)</f>
        <v>25.5</v>
      </c>
      <c r="Q10" s="8">
        <f t="shared" ref="Q10:Q24" si="4">LARGE(M10:O10,2)</f>
        <v>22.5</v>
      </c>
      <c r="R10" s="36">
        <f t="shared" ref="R10:R24" si="5">LARGE(N10:P10,3)</f>
        <v>22.5</v>
      </c>
      <c r="S10" s="35">
        <f t="shared" ref="S10:S24" si="6">P10+Q10</f>
        <v>48</v>
      </c>
      <c r="T10" s="17">
        <v>1</v>
      </c>
    </row>
    <row r="11" spans="1:20" ht="15.75" x14ac:dyDescent="0.25">
      <c r="A11" s="78">
        <v>186</v>
      </c>
      <c r="B11" s="13" t="s">
        <v>111</v>
      </c>
      <c r="C11" s="13" t="s">
        <v>136</v>
      </c>
      <c r="D11" s="82" t="s">
        <v>84</v>
      </c>
      <c r="G11" s="16">
        <v>4.25</v>
      </c>
      <c r="H11" s="9">
        <v>3.5</v>
      </c>
      <c r="I11" s="17">
        <v>3.75</v>
      </c>
      <c r="J11" s="16"/>
      <c r="K11" s="9"/>
      <c r="L11" s="17"/>
      <c r="M11" s="22">
        <f t="shared" si="0"/>
        <v>25.5</v>
      </c>
      <c r="N11" s="7">
        <f t="shared" si="1"/>
        <v>21</v>
      </c>
      <c r="O11" s="23">
        <f t="shared" si="2"/>
        <v>22.5</v>
      </c>
      <c r="P11" s="35">
        <f t="shared" si="3"/>
        <v>25.5</v>
      </c>
      <c r="Q11" s="8">
        <f t="shared" si="4"/>
        <v>22.5</v>
      </c>
      <c r="R11" s="36">
        <f t="shared" si="5"/>
        <v>21</v>
      </c>
      <c r="S11" s="35">
        <f t="shared" si="6"/>
        <v>48</v>
      </c>
      <c r="T11" s="17">
        <v>2</v>
      </c>
    </row>
    <row r="12" spans="1:20" ht="15.75" x14ac:dyDescent="0.25">
      <c r="A12" s="63">
        <v>187</v>
      </c>
      <c r="B12" s="13" t="s">
        <v>111</v>
      </c>
      <c r="C12" s="13" t="s">
        <v>285</v>
      </c>
      <c r="D12" s="87" t="s">
        <v>286</v>
      </c>
      <c r="G12" s="16">
        <v>3.75</v>
      </c>
      <c r="H12" s="9">
        <v>3.75</v>
      </c>
      <c r="I12" s="17">
        <v>4</v>
      </c>
      <c r="J12" s="16"/>
      <c r="K12" s="9"/>
      <c r="L12" s="17"/>
      <c r="M12" s="22">
        <f t="shared" si="0"/>
        <v>22.5</v>
      </c>
      <c r="N12" s="7">
        <f t="shared" si="1"/>
        <v>22.5</v>
      </c>
      <c r="O12" s="23">
        <f t="shared" si="2"/>
        <v>24</v>
      </c>
      <c r="P12" s="35">
        <f t="shared" si="3"/>
        <v>24</v>
      </c>
      <c r="Q12" s="8">
        <f t="shared" si="4"/>
        <v>22.5</v>
      </c>
      <c r="R12" s="36">
        <f t="shared" si="5"/>
        <v>22.5</v>
      </c>
      <c r="S12" s="35">
        <f t="shared" si="6"/>
        <v>46.5</v>
      </c>
      <c r="T12" s="17">
        <v>3</v>
      </c>
    </row>
    <row r="13" spans="1:20" ht="15.75" x14ac:dyDescent="0.25">
      <c r="A13" s="63">
        <v>177</v>
      </c>
      <c r="B13" s="13" t="s">
        <v>126</v>
      </c>
      <c r="C13" s="13" t="s">
        <v>127</v>
      </c>
      <c r="D13" s="82" t="s">
        <v>67</v>
      </c>
      <c r="E13">
        <v>1</v>
      </c>
      <c r="F13">
        <v>4</v>
      </c>
      <c r="G13" s="16">
        <v>4</v>
      </c>
      <c r="H13" s="9">
        <v>3.75</v>
      </c>
      <c r="I13" s="17">
        <v>4.25</v>
      </c>
      <c r="J13" s="16"/>
      <c r="K13" s="9"/>
      <c r="L13" s="17">
        <v>6</v>
      </c>
      <c r="M13" s="22">
        <f t="shared" si="0"/>
        <v>24</v>
      </c>
      <c r="N13" s="7">
        <f t="shared" si="1"/>
        <v>22.5</v>
      </c>
      <c r="O13" s="23">
        <f t="shared" si="2"/>
        <v>19.5</v>
      </c>
      <c r="P13" s="35">
        <f t="shared" si="3"/>
        <v>24</v>
      </c>
      <c r="Q13" s="8">
        <f t="shared" si="4"/>
        <v>22.5</v>
      </c>
      <c r="R13" s="36">
        <f t="shared" si="5"/>
        <v>19.5</v>
      </c>
      <c r="S13" s="35">
        <f t="shared" si="6"/>
        <v>46.5</v>
      </c>
      <c r="T13" s="17">
        <v>4</v>
      </c>
    </row>
    <row r="14" spans="1:20" ht="15.75" x14ac:dyDescent="0.25">
      <c r="A14" s="63">
        <v>183</v>
      </c>
      <c r="B14" s="13" t="s">
        <v>134</v>
      </c>
      <c r="C14" s="13" t="s">
        <v>288</v>
      </c>
      <c r="D14" s="87" t="s">
        <v>164</v>
      </c>
      <c r="E14">
        <v>1</v>
      </c>
      <c r="F14">
        <v>4</v>
      </c>
      <c r="G14" s="16">
        <v>3.5</v>
      </c>
      <c r="H14" s="9">
        <v>3.5</v>
      </c>
      <c r="I14" s="17">
        <v>3.75</v>
      </c>
      <c r="J14" s="16"/>
      <c r="K14" s="9"/>
      <c r="L14" s="17"/>
      <c r="M14" s="22">
        <f t="shared" si="0"/>
        <v>21</v>
      </c>
      <c r="N14" s="7">
        <f t="shared" si="1"/>
        <v>21</v>
      </c>
      <c r="O14" s="23">
        <f t="shared" si="2"/>
        <v>22.5</v>
      </c>
      <c r="P14" s="35">
        <f t="shared" si="3"/>
        <v>22.5</v>
      </c>
      <c r="Q14" s="8">
        <f t="shared" si="4"/>
        <v>21</v>
      </c>
      <c r="R14" s="36">
        <f t="shared" si="5"/>
        <v>21</v>
      </c>
      <c r="S14" s="35">
        <f t="shared" si="6"/>
        <v>43.5</v>
      </c>
      <c r="T14" s="17">
        <v>5</v>
      </c>
    </row>
    <row r="15" spans="1:20" ht="15.75" x14ac:dyDescent="0.25">
      <c r="A15" s="78">
        <v>178</v>
      </c>
      <c r="B15" s="13" t="s">
        <v>105</v>
      </c>
      <c r="C15" s="13" t="s">
        <v>284</v>
      </c>
      <c r="D15" s="87" t="s">
        <v>174</v>
      </c>
      <c r="E15">
        <v>1</v>
      </c>
      <c r="F15">
        <v>4</v>
      </c>
      <c r="G15" s="16">
        <v>3.75</v>
      </c>
      <c r="H15" s="9">
        <v>3.5</v>
      </c>
      <c r="I15" s="17">
        <v>3.5</v>
      </c>
      <c r="J15" s="16"/>
      <c r="K15" s="9"/>
      <c r="L15" s="17"/>
      <c r="M15" s="22">
        <f t="shared" ref="M15:M23" si="7">(G15*6)-J15</f>
        <v>22.5</v>
      </c>
      <c r="N15" s="7">
        <f t="shared" si="1"/>
        <v>21</v>
      </c>
      <c r="O15" s="23">
        <f t="shared" si="2"/>
        <v>21</v>
      </c>
      <c r="P15" s="35">
        <f t="shared" ref="P15:P23" si="8">MAX(M15:O15)</f>
        <v>22.5</v>
      </c>
      <c r="Q15" s="8">
        <f t="shared" ref="Q15:Q23" si="9">LARGE(M15:O15,2)</f>
        <v>21</v>
      </c>
      <c r="R15" s="36">
        <f t="shared" ref="R15:R23" si="10">LARGE(N15:P15,3)</f>
        <v>21</v>
      </c>
      <c r="S15" s="35">
        <f t="shared" ref="S15:S23" si="11">P15+Q15</f>
        <v>43.5</v>
      </c>
      <c r="T15" s="17">
        <v>6</v>
      </c>
    </row>
    <row r="16" spans="1:20" ht="15.75" x14ac:dyDescent="0.25">
      <c r="A16" s="78">
        <v>188</v>
      </c>
      <c r="B16" s="13" t="s">
        <v>111</v>
      </c>
      <c r="C16" s="13" t="s">
        <v>91</v>
      </c>
      <c r="D16" s="82" t="s">
        <v>84</v>
      </c>
      <c r="G16" s="16">
        <v>3.75</v>
      </c>
      <c r="H16" s="9">
        <v>3.25</v>
      </c>
      <c r="I16" s="17">
        <v>3.75</v>
      </c>
      <c r="J16" s="16"/>
      <c r="K16" s="9"/>
      <c r="L16" s="17">
        <v>3</v>
      </c>
      <c r="M16" s="22">
        <f t="shared" si="7"/>
        <v>22.5</v>
      </c>
      <c r="N16" s="7">
        <f t="shared" si="1"/>
        <v>19.5</v>
      </c>
      <c r="O16" s="23">
        <f t="shared" si="2"/>
        <v>19.5</v>
      </c>
      <c r="P16" s="35">
        <f t="shared" si="8"/>
        <v>22.5</v>
      </c>
      <c r="Q16" s="8">
        <f t="shared" si="9"/>
        <v>19.5</v>
      </c>
      <c r="R16" s="36">
        <f t="shared" si="10"/>
        <v>19.5</v>
      </c>
      <c r="S16" s="35">
        <f t="shared" si="11"/>
        <v>42</v>
      </c>
      <c r="T16" s="17">
        <v>7</v>
      </c>
    </row>
    <row r="17" spans="1:20" ht="15.75" x14ac:dyDescent="0.25">
      <c r="A17" s="63">
        <v>185</v>
      </c>
      <c r="B17" s="13" t="s">
        <v>125</v>
      </c>
      <c r="C17" s="13" t="s">
        <v>287</v>
      </c>
      <c r="D17" s="87" t="s">
        <v>180</v>
      </c>
      <c r="G17" s="16">
        <v>3.5</v>
      </c>
      <c r="H17" s="9">
        <v>3.25</v>
      </c>
      <c r="I17" s="17">
        <v>3.5</v>
      </c>
      <c r="J17" s="16"/>
      <c r="K17" s="9"/>
      <c r="L17" s="17"/>
      <c r="M17" s="22">
        <f t="shared" si="7"/>
        <v>21</v>
      </c>
      <c r="N17" s="7">
        <f t="shared" si="1"/>
        <v>19.5</v>
      </c>
      <c r="O17" s="23">
        <f t="shared" si="2"/>
        <v>21</v>
      </c>
      <c r="P17" s="35">
        <f t="shared" si="8"/>
        <v>21</v>
      </c>
      <c r="Q17" s="8">
        <f t="shared" si="9"/>
        <v>21</v>
      </c>
      <c r="R17" s="36">
        <f t="shared" si="10"/>
        <v>19.5</v>
      </c>
      <c r="S17" s="35">
        <f t="shared" si="11"/>
        <v>42</v>
      </c>
      <c r="T17" s="17">
        <v>8</v>
      </c>
    </row>
    <row r="18" spans="1:20" ht="15.75" x14ac:dyDescent="0.25">
      <c r="A18" s="78">
        <v>180</v>
      </c>
      <c r="B18" s="13" t="s">
        <v>112</v>
      </c>
      <c r="C18" s="13" t="s">
        <v>113</v>
      </c>
      <c r="D18" s="82" t="s">
        <v>52</v>
      </c>
      <c r="E18">
        <v>1</v>
      </c>
      <c r="F18">
        <v>4</v>
      </c>
      <c r="G18" s="16">
        <v>3.75</v>
      </c>
      <c r="H18" s="9">
        <v>3.25</v>
      </c>
      <c r="I18" s="17">
        <v>3.25</v>
      </c>
      <c r="J18" s="16"/>
      <c r="K18" s="9"/>
      <c r="L18" s="17"/>
      <c r="M18" s="22">
        <f t="shared" si="7"/>
        <v>22.5</v>
      </c>
      <c r="N18" s="7">
        <f t="shared" si="1"/>
        <v>19.5</v>
      </c>
      <c r="O18" s="23">
        <f t="shared" si="2"/>
        <v>19.5</v>
      </c>
      <c r="P18" s="35">
        <f t="shared" si="8"/>
        <v>22.5</v>
      </c>
      <c r="Q18" s="8">
        <f t="shared" si="9"/>
        <v>19.5</v>
      </c>
      <c r="R18" s="36">
        <f t="shared" si="10"/>
        <v>19.5</v>
      </c>
      <c r="S18" s="35">
        <f t="shared" si="11"/>
        <v>42</v>
      </c>
      <c r="T18" s="17">
        <v>9</v>
      </c>
    </row>
    <row r="19" spans="1:20" ht="15.75" x14ac:dyDescent="0.25">
      <c r="A19" s="63">
        <v>181</v>
      </c>
      <c r="B19" s="13" t="s">
        <v>282</v>
      </c>
      <c r="C19" s="13" t="s">
        <v>283</v>
      </c>
      <c r="D19" s="87" t="s">
        <v>164</v>
      </c>
      <c r="E19">
        <v>1</v>
      </c>
      <c r="F19">
        <v>4</v>
      </c>
      <c r="G19" s="16">
        <v>4.25</v>
      </c>
      <c r="H19" s="9">
        <v>3.25</v>
      </c>
      <c r="I19" s="17">
        <v>3.5</v>
      </c>
      <c r="J19" s="16">
        <v>6</v>
      </c>
      <c r="K19" s="9"/>
      <c r="L19" s="17"/>
      <c r="M19" s="22">
        <f t="shared" si="7"/>
        <v>19.5</v>
      </c>
      <c r="N19" s="7">
        <f t="shared" si="1"/>
        <v>19.5</v>
      </c>
      <c r="O19" s="23">
        <f t="shared" si="2"/>
        <v>21</v>
      </c>
      <c r="P19" s="35">
        <f t="shared" si="8"/>
        <v>21</v>
      </c>
      <c r="Q19" s="8">
        <f t="shared" si="9"/>
        <v>19.5</v>
      </c>
      <c r="R19" s="36">
        <f t="shared" si="10"/>
        <v>19.5</v>
      </c>
      <c r="S19" s="35">
        <f t="shared" si="11"/>
        <v>40.5</v>
      </c>
      <c r="T19" s="17">
        <v>10</v>
      </c>
    </row>
    <row r="20" spans="1:20" ht="15.75" x14ac:dyDescent="0.25">
      <c r="A20" s="63">
        <v>175</v>
      </c>
      <c r="B20" s="14" t="s">
        <v>133</v>
      </c>
      <c r="C20" s="14" t="s">
        <v>137</v>
      </c>
      <c r="D20" s="87" t="s">
        <v>84</v>
      </c>
      <c r="E20">
        <v>1</v>
      </c>
      <c r="F20">
        <v>4</v>
      </c>
      <c r="G20" s="16">
        <v>3.25</v>
      </c>
      <c r="H20" s="9">
        <v>3.5</v>
      </c>
      <c r="I20" s="17">
        <v>3.25</v>
      </c>
      <c r="J20" s="16"/>
      <c r="K20" s="9"/>
      <c r="L20" s="17"/>
      <c r="M20" s="22">
        <f t="shared" si="7"/>
        <v>19.5</v>
      </c>
      <c r="N20" s="7">
        <f t="shared" si="1"/>
        <v>21</v>
      </c>
      <c r="O20" s="23">
        <f t="shared" si="2"/>
        <v>19.5</v>
      </c>
      <c r="P20" s="35">
        <f t="shared" si="8"/>
        <v>21</v>
      </c>
      <c r="Q20" s="8">
        <f t="shared" si="9"/>
        <v>19.5</v>
      </c>
      <c r="R20" s="36">
        <f t="shared" si="10"/>
        <v>19.5</v>
      </c>
      <c r="S20" s="35">
        <f t="shared" si="11"/>
        <v>40.5</v>
      </c>
      <c r="T20" s="17">
        <v>11</v>
      </c>
    </row>
    <row r="21" spans="1:20" ht="15.75" x14ac:dyDescent="0.25">
      <c r="A21" s="63">
        <v>179</v>
      </c>
      <c r="B21" s="13" t="s">
        <v>292</v>
      </c>
      <c r="C21" s="13" t="s">
        <v>293</v>
      </c>
      <c r="D21" s="17" t="s">
        <v>162</v>
      </c>
      <c r="E21">
        <v>1</v>
      </c>
      <c r="F21">
        <v>4</v>
      </c>
      <c r="G21" s="16">
        <v>3</v>
      </c>
      <c r="H21" s="9">
        <v>2.75</v>
      </c>
      <c r="I21" s="17">
        <v>3</v>
      </c>
      <c r="J21" s="16"/>
      <c r="K21" s="9"/>
      <c r="L21" s="17"/>
      <c r="M21" s="22">
        <f t="shared" si="7"/>
        <v>18</v>
      </c>
      <c r="N21" s="7">
        <f t="shared" si="1"/>
        <v>16.5</v>
      </c>
      <c r="O21" s="23">
        <f t="shared" si="2"/>
        <v>18</v>
      </c>
      <c r="P21" s="35">
        <f t="shared" si="8"/>
        <v>18</v>
      </c>
      <c r="Q21" s="8">
        <f t="shared" si="9"/>
        <v>18</v>
      </c>
      <c r="R21" s="36">
        <f t="shared" si="10"/>
        <v>16.5</v>
      </c>
      <c r="S21" s="35">
        <f t="shared" si="11"/>
        <v>36</v>
      </c>
      <c r="T21" s="17">
        <v>12</v>
      </c>
    </row>
    <row r="22" spans="1:20" ht="15.75" x14ac:dyDescent="0.25">
      <c r="A22" s="78">
        <v>182</v>
      </c>
      <c r="B22" s="13" t="s">
        <v>289</v>
      </c>
      <c r="C22" s="13" t="s">
        <v>290</v>
      </c>
      <c r="D22" s="87" t="s">
        <v>174</v>
      </c>
      <c r="E22">
        <v>1</v>
      </c>
      <c r="F22">
        <v>4</v>
      </c>
      <c r="G22" s="16">
        <v>3</v>
      </c>
      <c r="H22" s="9">
        <v>2.5</v>
      </c>
      <c r="I22" s="17">
        <v>2.75</v>
      </c>
      <c r="J22" s="16"/>
      <c r="K22" s="9"/>
      <c r="L22" s="17"/>
      <c r="M22" s="22">
        <f t="shared" si="7"/>
        <v>18</v>
      </c>
      <c r="N22" s="7">
        <f t="shared" si="1"/>
        <v>15</v>
      </c>
      <c r="O22" s="23">
        <f t="shared" si="2"/>
        <v>16.5</v>
      </c>
      <c r="P22" s="35">
        <f t="shared" si="8"/>
        <v>18</v>
      </c>
      <c r="Q22" s="8">
        <f t="shared" si="9"/>
        <v>16.5</v>
      </c>
      <c r="R22" s="36">
        <f t="shared" si="10"/>
        <v>15</v>
      </c>
      <c r="S22" s="35">
        <f t="shared" si="11"/>
        <v>34.5</v>
      </c>
      <c r="T22" s="17">
        <v>13</v>
      </c>
    </row>
    <row r="23" spans="1:20" ht="15.75" x14ac:dyDescent="0.25">
      <c r="A23" s="63">
        <v>174</v>
      </c>
      <c r="B23" s="13" t="s">
        <v>114</v>
      </c>
      <c r="C23" s="13" t="s">
        <v>291</v>
      </c>
      <c r="D23" s="17" t="s">
        <v>162</v>
      </c>
      <c r="E23">
        <v>1</v>
      </c>
      <c r="F23">
        <v>4</v>
      </c>
      <c r="G23" s="16">
        <v>3.25</v>
      </c>
      <c r="H23" s="9">
        <v>2</v>
      </c>
      <c r="I23" s="17">
        <v>2.25</v>
      </c>
      <c r="J23" s="16">
        <v>6</v>
      </c>
      <c r="K23" s="9"/>
      <c r="L23" s="17"/>
      <c r="M23" s="22">
        <f t="shared" si="7"/>
        <v>13.5</v>
      </c>
      <c r="N23" s="7">
        <f t="shared" si="1"/>
        <v>12</v>
      </c>
      <c r="O23" s="23">
        <f t="shared" si="2"/>
        <v>13.5</v>
      </c>
      <c r="P23" s="35">
        <f t="shared" si="8"/>
        <v>13.5</v>
      </c>
      <c r="Q23" s="8">
        <f t="shared" si="9"/>
        <v>13.5</v>
      </c>
      <c r="R23" s="36">
        <f t="shared" si="10"/>
        <v>12</v>
      </c>
      <c r="S23" s="35">
        <f t="shared" si="11"/>
        <v>27</v>
      </c>
      <c r="T23" s="17">
        <v>14</v>
      </c>
    </row>
    <row r="24" spans="1:20" ht="16.5" thickBot="1" x14ac:dyDescent="0.3">
      <c r="A24" s="78">
        <v>176</v>
      </c>
      <c r="B24" s="90" t="s">
        <v>110</v>
      </c>
      <c r="C24" s="90" t="s">
        <v>122</v>
      </c>
      <c r="D24" s="83" t="s">
        <v>57</v>
      </c>
      <c r="E24">
        <v>1</v>
      </c>
      <c r="F24">
        <v>4</v>
      </c>
      <c r="G24" s="18">
        <v>0</v>
      </c>
      <c r="H24" s="19">
        <v>0</v>
      </c>
      <c r="I24" s="20">
        <v>0</v>
      </c>
      <c r="J24" s="18"/>
      <c r="K24" s="19"/>
      <c r="L24" s="20"/>
      <c r="M24" s="24">
        <f t="shared" si="0"/>
        <v>0</v>
      </c>
      <c r="N24" s="25">
        <f t="shared" si="1"/>
        <v>0</v>
      </c>
      <c r="O24" s="26">
        <f t="shared" si="2"/>
        <v>0</v>
      </c>
      <c r="P24" s="56">
        <f t="shared" si="3"/>
        <v>0</v>
      </c>
      <c r="Q24" s="57">
        <f t="shared" si="4"/>
        <v>0</v>
      </c>
      <c r="R24" s="58">
        <f t="shared" si="5"/>
        <v>0</v>
      </c>
      <c r="S24" s="56">
        <f t="shared" si="6"/>
        <v>0</v>
      </c>
      <c r="T24" s="20"/>
    </row>
  </sheetData>
  <sortState ref="A15:T23">
    <sortCondition ref="T15:T23"/>
    <sortCondition descending="1" ref="R15:R23"/>
  </sortState>
  <mergeCells count="11">
    <mergeCell ref="A1:T2"/>
    <mergeCell ref="B8:D8"/>
    <mergeCell ref="G8:I8"/>
    <mergeCell ref="J8:L8"/>
    <mergeCell ref="M8:O8"/>
    <mergeCell ref="P8:P9"/>
    <mergeCell ref="Q8:Q9"/>
    <mergeCell ref="R8:R9"/>
    <mergeCell ref="S8:S9"/>
    <mergeCell ref="T8:T9"/>
    <mergeCell ref="A8:A9"/>
  </mergeCells>
  <pageMargins left="0.7" right="0.7" top="0.75" bottom="0.75" header="0.3" footer="0.3"/>
  <pageSetup paperSize="9" scale="65" fitToHeight="0" orientation="landscape" r:id="rId1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dečki  1-2010</vt:lpstr>
      <vt:lpstr>dečki 2-2009 </vt:lpstr>
      <vt:lpstr>dečki 3-2008</vt:lpstr>
      <vt:lpstr>dečki 4-2007</vt:lpstr>
      <vt:lpstr>deklice  1-2010</vt:lpstr>
      <vt:lpstr>deklice 2-2009</vt:lpstr>
      <vt:lpstr>deklice 3-2008 </vt:lpstr>
      <vt:lpstr>deklice 4-2007</vt:lpstr>
      <vt:lpstr>List1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Boris</cp:lastModifiedBy>
  <cp:lastPrinted>2017-03-09T19:37:46Z</cp:lastPrinted>
  <dcterms:created xsi:type="dcterms:W3CDTF">2017-02-19T10:05:29Z</dcterms:created>
  <dcterms:modified xsi:type="dcterms:W3CDTF">2017-03-10T17:24:58Z</dcterms:modified>
</cp:coreProperties>
</file>