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9440" windowHeight="7995" activeTab="5"/>
  </bookViews>
  <sheets>
    <sheet name="1rD" sheetId="1" r:id="rId1"/>
    <sheet name="2rD" sheetId="2" r:id="rId2"/>
    <sheet name="3rD" sheetId="3" r:id="rId3"/>
    <sheet name="4rD" sheetId="4" r:id="rId4"/>
    <sheet name="12rDek" sheetId="5" r:id="rId5"/>
    <sheet name="34rDek" sheetId="6" r:id="rId6"/>
  </sheets>
  <calcPr calcId="145621"/>
</workbook>
</file>

<file path=xl/calcChain.xml><?xml version="1.0" encoding="utf-8"?>
<calcChain xmlns="http://schemas.openxmlformats.org/spreadsheetml/2006/main">
  <c r="R44" i="5"/>
  <c r="Q44"/>
  <c r="P44"/>
  <c r="U44" s="1"/>
  <c r="R43"/>
  <c r="Q43"/>
  <c r="P43"/>
  <c r="R42"/>
  <c r="Q42"/>
  <c r="P42"/>
  <c r="U42" s="1"/>
  <c r="R41"/>
  <c r="Q41"/>
  <c r="P41"/>
  <c r="R40"/>
  <c r="Q40"/>
  <c r="P40"/>
  <c r="U40" s="1"/>
  <c r="R39"/>
  <c r="Q39"/>
  <c r="P39"/>
  <c r="R38"/>
  <c r="Q38"/>
  <c r="P38"/>
  <c r="U38" s="1"/>
  <c r="R37"/>
  <c r="Q37"/>
  <c r="P37"/>
  <c r="R36"/>
  <c r="Q36"/>
  <c r="P36"/>
  <c r="R35"/>
  <c r="Q35"/>
  <c r="P35"/>
  <c r="R34"/>
  <c r="Q34"/>
  <c r="P34"/>
  <c r="R33"/>
  <c r="Q33"/>
  <c r="P33"/>
  <c r="R32"/>
  <c r="Q32"/>
  <c r="P32"/>
  <c r="R30"/>
  <c r="Q30"/>
  <c r="P30"/>
  <c r="R31"/>
  <c r="Q31"/>
  <c r="P31"/>
  <c r="R29"/>
  <c r="Q29"/>
  <c r="P29"/>
  <c r="R28"/>
  <c r="Q28"/>
  <c r="P28"/>
  <c r="R26"/>
  <c r="Q26"/>
  <c r="P26"/>
  <c r="R27"/>
  <c r="Q27"/>
  <c r="P27"/>
  <c r="R25"/>
  <c r="Q25"/>
  <c r="P25"/>
  <c r="R24"/>
  <c r="Q24"/>
  <c r="P24"/>
  <c r="R23"/>
  <c r="Q23"/>
  <c r="P23"/>
  <c r="T23" s="1"/>
  <c r="R22"/>
  <c r="Q22"/>
  <c r="U22" s="1"/>
  <c r="P22"/>
  <c r="R21"/>
  <c r="Q21"/>
  <c r="P21"/>
  <c r="T21" s="1"/>
  <c r="R20"/>
  <c r="Q20"/>
  <c r="U20" s="1"/>
  <c r="P20"/>
  <c r="R17"/>
  <c r="Q17"/>
  <c r="P17"/>
  <c r="T17" s="1"/>
  <c r="R18"/>
  <c r="Q18"/>
  <c r="U18" s="1"/>
  <c r="P18"/>
  <c r="R19"/>
  <c r="Q19"/>
  <c r="P19"/>
  <c r="T19" s="1"/>
  <c r="R15"/>
  <c r="Q15"/>
  <c r="U15" s="1"/>
  <c r="P15"/>
  <c r="R16"/>
  <c r="Q16"/>
  <c r="P16"/>
  <c r="T16" s="1"/>
  <c r="R14"/>
  <c r="Q14"/>
  <c r="U14" s="1"/>
  <c r="P14"/>
  <c r="R12"/>
  <c r="Q12"/>
  <c r="P12"/>
  <c r="T12" s="1"/>
  <c r="R13"/>
  <c r="Q13"/>
  <c r="U13" s="1"/>
  <c r="P13"/>
  <c r="R11"/>
  <c r="Q11"/>
  <c r="P11"/>
  <c r="T11" s="1"/>
  <c r="R10"/>
  <c r="Q10"/>
  <c r="U10" s="1"/>
  <c r="P10"/>
  <c r="R9"/>
  <c r="Q9"/>
  <c r="P9"/>
  <c r="R8"/>
  <c r="Q8"/>
  <c r="U8" s="1"/>
  <c r="P8"/>
  <c r="R7"/>
  <c r="Q7"/>
  <c r="P7"/>
  <c r="T7" s="1"/>
  <c r="R6"/>
  <c r="Q6"/>
  <c r="U6" s="1"/>
  <c r="P6"/>
  <c r="R72" i="2"/>
  <c r="Q72"/>
  <c r="P72"/>
  <c r="U72" s="1"/>
  <c r="R71"/>
  <c r="Q71"/>
  <c r="P71"/>
  <c r="R70"/>
  <c r="Q70"/>
  <c r="P70"/>
  <c r="U70" s="1"/>
  <c r="R69"/>
  <c r="Q69"/>
  <c r="P69"/>
  <c r="R68"/>
  <c r="Q68"/>
  <c r="P68"/>
  <c r="U68" s="1"/>
  <c r="R67"/>
  <c r="Q67"/>
  <c r="P67"/>
  <c r="R66"/>
  <c r="Q66"/>
  <c r="P66"/>
  <c r="U66" s="1"/>
  <c r="R65"/>
  <c r="Q65"/>
  <c r="P65"/>
  <c r="R64"/>
  <c r="Q64"/>
  <c r="P64"/>
  <c r="T64" s="1"/>
  <c r="R63"/>
  <c r="Q63"/>
  <c r="P63"/>
  <c r="R62"/>
  <c r="Q62"/>
  <c r="P62"/>
  <c r="T62" s="1"/>
  <c r="R61"/>
  <c r="Q61"/>
  <c r="P61"/>
  <c r="R60"/>
  <c r="Q60"/>
  <c r="P60"/>
  <c r="T60" s="1"/>
  <c r="R58"/>
  <c r="Q58"/>
  <c r="P58"/>
  <c r="R59"/>
  <c r="Q59"/>
  <c r="P59"/>
  <c r="T59" s="1"/>
  <c r="R57"/>
  <c r="Q57"/>
  <c r="P57"/>
  <c r="R55"/>
  <c r="Q55"/>
  <c r="P55"/>
  <c r="T55" s="1"/>
  <c r="R56"/>
  <c r="Q56"/>
  <c r="P56"/>
  <c r="R54"/>
  <c r="Q54"/>
  <c r="P54"/>
  <c r="T54" s="1"/>
  <c r="R52"/>
  <c r="Q52"/>
  <c r="P52"/>
  <c r="R53"/>
  <c r="Q53"/>
  <c r="P53"/>
  <c r="T53" s="1"/>
  <c r="R51"/>
  <c r="Q51"/>
  <c r="P51"/>
  <c r="R50"/>
  <c r="Q50"/>
  <c r="P50"/>
  <c r="T50" s="1"/>
  <c r="R48"/>
  <c r="Q48"/>
  <c r="P48"/>
  <c r="R47"/>
  <c r="Q47"/>
  <c r="P47"/>
  <c r="T47" s="1"/>
  <c r="R49"/>
  <c r="Q49"/>
  <c r="P49"/>
  <c r="R46"/>
  <c r="Q46"/>
  <c r="P46"/>
  <c r="T46" s="1"/>
  <c r="R45"/>
  <c r="Q45"/>
  <c r="P45"/>
  <c r="R44"/>
  <c r="Q44"/>
  <c r="P44"/>
  <c r="T44" s="1"/>
  <c r="R43"/>
  <c r="Q43"/>
  <c r="P43"/>
  <c r="R41"/>
  <c r="Q41"/>
  <c r="P41"/>
  <c r="T41" s="1"/>
  <c r="R42"/>
  <c r="Q42"/>
  <c r="P42"/>
  <c r="R40"/>
  <c r="Q40"/>
  <c r="P40"/>
  <c r="T40" s="1"/>
  <c r="R38"/>
  <c r="Q38"/>
  <c r="P38"/>
  <c r="R39"/>
  <c r="Q39"/>
  <c r="P39"/>
  <c r="T39" s="1"/>
  <c r="R37"/>
  <c r="Q37"/>
  <c r="P37"/>
  <c r="R35"/>
  <c r="Q35"/>
  <c r="P35"/>
  <c r="T35" s="1"/>
  <c r="R34"/>
  <c r="Q34"/>
  <c r="P34"/>
  <c r="R36"/>
  <c r="Q36"/>
  <c r="P36"/>
  <c r="T36" s="1"/>
  <c r="R32"/>
  <c r="Q32"/>
  <c r="P32"/>
  <c r="R33"/>
  <c r="Q33"/>
  <c r="P33"/>
  <c r="T33" s="1"/>
  <c r="R31"/>
  <c r="Q31"/>
  <c r="P31"/>
  <c r="R30"/>
  <c r="Q30"/>
  <c r="P30"/>
  <c r="T30" s="1"/>
  <c r="R29"/>
  <c r="Q29"/>
  <c r="P29"/>
  <c r="R27"/>
  <c r="Q27"/>
  <c r="P27"/>
  <c r="T27" s="1"/>
  <c r="R26"/>
  <c r="Q26"/>
  <c r="P26"/>
  <c r="R28"/>
  <c r="Q28"/>
  <c r="P28"/>
  <c r="T28" s="1"/>
  <c r="R25"/>
  <c r="Q25"/>
  <c r="P25"/>
  <c r="R23"/>
  <c r="Q23"/>
  <c r="P23"/>
  <c r="T23" s="1"/>
  <c r="R24"/>
  <c r="Q24"/>
  <c r="P24"/>
  <c r="R22"/>
  <c r="Q22"/>
  <c r="P22"/>
  <c r="T22" s="1"/>
  <c r="R20"/>
  <c r="Q20"/>
  <c r="P20"/>
  <c r="R21"/>
  <c r="Q21"/>
  <c r="P21"/>
  <c r="T21" s="1"/>
  <c r="R19"/>
  <c r="Q19"/>
  <c r="P19"/>
  <c r="R18"/>
  <c r="Q18"/>
  <c r="P18"/>
  <c r="T18" s="1"/>
  <c r="R17"/>
  <c r="Q17"/>
  <c r="P17"/>
  <c r="R16"/>
  <c r="Q16"/>
  <c r="P16"/>
  <c r="T16" s="1"/>
  <c r="R15"/>
  <c r="Q15"/>
  <c r="P15"/>
  <c r="R13"/>
  <c r="Q13"/>
  <c r="P13"/>
  <c r="T13" s="1"/>
  <c r="R14"/>
  <c r="Q14"/>
  <c r="P14"/>
  <c r="R12"/>
  <c r="Q12"/>
  <c r="P12"/>
  <c r="T12" s="1"/>
  <c r="R10"/>
  <c r="Q10"/>
  <c r="P10"/>
  <c r="R11"/>
  <c r="Q11"/>
  <c r="P11"/>
  <c r="T11" s="1"/>
  <c r="R7"/>
  <c r="Q7"/>
  <c r="P7"/>
  <c r="R9"/>
  <c r="Q9"/>
  <c r="P9"/>
  <c r="T9" s="1"/>
  <c r="R8"/>
  <c r="Q8"/>
  <c r="P8"/>
  <c r="R6"/>
  <c r="Q6"/>
  <c r="P6"/>
  <c r="T6" s="1"/>
  <c r="R46" i="1"/>
  <c r="Q46"/>
  <c r="P46"/>
  <c r="R45"/>
  <c r="Q45"/>
  <c r="P45"/>
  <c r="R44"/>
  <c r="Q44"/>
  <c r="P44"/>
  <c r="R43"/>
  <c r="Q43"/>
  <c r="P43"/>
  <c r="T43" s="1"/>
  <c r="R42"/>
  <c r="Q42"/>
  <c r="P42"/>
  <c r="R41"/>
  <c r="Q41"/>
  <c r="P41"/>
  <c r="T41" s="1"/>
  <c r="R40"/>
  <c r="Q40"/>
  <c r="P40"/>
  <c r="R39"/>
  <c r="Q39"/>
  <c r="P39"/>
  <c r="T39" s="1"/>
  <c r="R38"/>
  <c r="Q38"/>
  <c r="P38"/>
  <c r="R37"/>
  <c r="Q37"/>
  <c r="P37"/>
  <c r="T37" s="1"/>
  <c r="R36"/>
  <c r="Q36"/>
  <c r="P36"/>
  <c r="R35"/>
  <c r="Q35"/>
  <c r="P35"/>
  <c r="T35" s="1"/>
  <c r="R34"/>
  <c r="Q34"/>
  <c r="P34"/>
  <c r="R33"/>
  <c r="Q33"/>
  <c r="P33"/>
  <c r="T33" s="1"/>
  <c r="R32"/>
  <c r="Q32"/>
  <c r="P32"/>
  <c r="R31"/>
  <c r="Q31"/>
  <c r="P31"/>
  <c r="T31" s="1"/>
  <c r="R30"/>
  <c r="Q30"/>
  <c r="P30"/>
  <c r="R29"/>
  <c r="Q29"/>
  <c r="P29"/>
  <c r="T29" s="1"/>
  <c r="R26"/>
  <c r="Q26"/>
  <c r="P26"/>
  <c r="R28"/>
  <c r="Q28"/>
  <c r="P28"/>
  <c r="T28" s="1"/>
  <c r="R27"/>
  <c r="Q27"/>
  <c r="P27"/>
  <c r="R25"/>
  <c r="Q25"/>
  <c r="P25"/>
  <c r="T25" s="1"/>
  <c r="R24"/>
  <c r="Q24"/>
  <c r="P24"/>
  <c r="R22"/>
  <c r="Q22"/>
  <c r="P22"/>
  <c r="T22" s="1"/>
  <c r="R23"/>
  <c r="Q23"/>
  <c r="P23"/>
  <c r="R21"/>
  <c r="Q21"/>
  <c r="P21"/>
  <c r="T21" s="1"/>
  <c r="R20"/>
  <c r="Q20"/>
  <c r="P20"/>
  <c r="R19"/>
  <c r="Q19"/>
  <c r="P19"/>
  <c r="T19" s="1"/>
  <c r="R18"/>
  <c r="Q18"/>
  <c r="P18"/>
  <c r="R16"/>
  <c r="Q16"/>
  <c r="P16"/>
  <c r="T16" s="1"/>
  <c r="R17"/>
  <c r="Q17"/>
  <c r="P17"/>
  <c r="R14"/>
  <c r="Q14"/>
  <c r="P14"/>
  <c r="T14" s="1"/>
  <c r="R15"/>
  <c r="Q15"/>
  <c r="P15"/>
  <c r="R13"/>
  <c r="Q13"/>
  <c r="P13"/>
  <c r="T13" s="1"/>
  <c r="R12"/>
  <c r="Q12"/>
  <c r="P12"/>
  <c r="R11"/>
  <c r="Q11"/>
  <c r="P11"/>
  <c r="T11" s="1"/>
  <c r="R10"/>
  <c r="Q10"/>
  <c r="P10"/>
  <c r="R9"/>
  <c r="Q9"/>
  <c r="P9"/>
  <c r="T9" s="1"/>
  <c r="R8"/>
  <c r="Q8"/>
  <c r="P8"/>
  <c r="R7"/>
  <c r="Q7"/>
  <c r="P7"/>
  <c r="T7" s="1"/>
  <c r="R6"/>
  <c r="Q6"/>
  <c r="P6"/>
  <c r="T9" i="5" l="1"/>
  <c r="U24"/>
  <c r="T25"/>
  <c r="U27"/>
  <c r="T26"/>
  <c r="U28"/>
  <c r="T29"/>
  <c r="U31"/>
  <c r="T30"/>
  <c r="U32"/>
  <c r="T33"/>
  <c r="U34"/>
  <c r="T35"/>
  <c r="U36"/>
  <c r="T37"/>
  <c r="S38"/>
  <c r="T45" i="1"/>
  <c r="U6"/>
  <c r="S8"/>
  <c r="U8" s="1"/>
  <c r="U10"/>
  <c r="U12"/>
  <c r="U15"/>
  <c r="U17"/>
  <c r="S18"/>
  <c r="U18" s="1"/>
  <c r="U20"/>
  <c r="U23"/>
  <c r="S24"/>
  <c r="U24" s="1"/>
  <c r="U27"/>
  <c r="U26"/>
  <c r="U30"/>
  <c r="U32"/>
  <c r="U34"/>
  <c r="S36"/>
  <c r="U36" s="1"/>
  <c r="T39" i="5"/>
  <c r="T41"/>
  <c r="T43"/>
  <c r="U38" i="1"/>
  <c r="U40"/>
  <c r="U42"/>
  <c r="U44"/>
  <c r="S46"/>
  <c r="U46" s="1"/>
  <c r="U6" i="2"/>
  <c r="T8"/>
  <c r="U9"/>
  <c r="T7"/>
  <c r="U11"/>
  <c r="T10"/>
  <c r="U12"/>
  <c r="T14"/>
  <c r="U13"/>
  <c r="T15"/>
  <c r="U16"/>
  <c r="T17"/>
  <c r="U18"/>
  <c r="T19"/>
  <c r="U21"/>
  <c r="T20"/>
  <c r="U22"/>
  <c r="T24"/>
  <c r="U23"/>
  <c r="T25"/>
  <c r="U28"/>
  <c r="T26"/>
  <c r="U27"/>
  <c r="T29"/>
  <c r="U30"/>
  <c r="T31"/>
  <c r="U33"/>
  <c r="T32"/>
  <c r="U36"/>
  <c r="T34"/>
  <c r="U35"/>
  <c r="T37"/>
  <c r="U39"/>
  <c r="T38"/>
  <c r="U40"/>
  <c r="T42"/>
  <c r="U41"/>
  <c r="T43"/>
  <c r="U44"/>
  <c r="T45"/>
  <c r="U46"/>
  <c r="T49"/>
  <c r="U47"/>
  <c r="T48"/>
  <c r="U50"/>
  <c r="T51"/>
  <c r="U53"/>
  <c r="T52"/>
  <c r="U54"/>
  <c r="T56"/>
  <c r="U55"/>
  <c r="T57"/>
  <c r="U59"/>
  <c r="T58"/>
  <c r="U60"/>
  <c r="T61"/>
  <c r="U62"/>
  <c r="T63"/>
  <c r="U64"/>
  <c r="T65"/>
  <c r="S66"/>
  <c r="T67"/>
  <c r="T69"/>
  <c r="T71"/>
  <c r="T6" i="5"/>
  <c r="T8"/>
  <c r="T10"/>
  <c r="T13"/>
  <c r="T14"/>
  <c r="T15"/>
  <c r="T18"/>
  <c r="T20"/>
  <c r="T22"/>
  <c r="T24"/>
  <c r="T27"/>
  <c r="T28"/>
  <c r="T31"/>
  <c r="T32"/>
  <c r="T34"/>
  <c r="T36"/>
  <c r="S7"/>
  <c r="V7" s="1"/>
  <c r="U7"/>
  <c r="S9"/>
  <c r="U9"/>
  <c r="S11"/>
  <c r="V11" s="1"/>
  <c r="U11"/>
  <c r="S12"/>
  <c r="V12" s="1"/>
  <c r="U12"/>
  <c r="S16"/>
  <c r="V16" s="1"/>
  <c r="U16"/>
  <c r="S19"/>
  <c r="V19" s="1"/>
  <c r="U19"/>
  <c r="S17"/>
  <c r="V17" s="1"/>
  <c r="U17"/>
  <c r="S21"/>
  <c r="V21" s="1"/>
  <c r="U21"/>
  <c r="S23"/>
  <c r="V23" s="1"/>
  <c r="U23"/>
  <c r="S25"/>
  <c r="V25" s="1"/>
  <c r="U25"/>
  <c r="S26"/>
  <c r="V26" s="1"/>
  <c r="U26"/>
  <c r="S29"/>
  <c r="V29" s="1"/>
  <c r="U29"/>
  <c r="S30"/>
  <c r="V30" s="1"/>
  <c r="U30"/>
  <c r="S33"/>
  <c r="V33" s="1"/>
  <c r="U33"/>
  <c r="S35"/>
  <c r="V35" s="1"/>
  <c r="U35"/>
  <c r="S37"/>
  <c r="V37" s="1"/>
  <c r="U37"/>
  <c r="T38"/>
  <c r="V38" s="1"/>
  <c r="S39"/>
  <c r="V39" s="1"/>
  <c r="U39"/>
  <c r="T40"/>
  <c r="S41"/>
  <c r="V41" s="1"/>
  <c r="U41"/>
  <c r="T42"/>
  <c r="S43"/>
  <c r="V43" s="1"/>
  <c r="U43"/>
  <c r="T44"/>
  <c r="S6"/>
  <c r="V6" s="1"/>
  <c r="S8"/>
  <c r="V8" s="1"/>
  <c r="S10"/>
  <c r="V10" s="1"/>
  <c r="S13"/>
  <c r="V13" s="1"/>
  <c r="S14"/>
  <c r="V14" s="1"/>
  <c r="S15"/>
  <c r="V15" s="1"/>
  <c r="S18"/>
  <c r="V18" s="1"/>
  <c r="S20"/>
  <c r="V20" s="1"/>
  <c r="S22"/>
  <c r="V22" s="1"/>
  <c r="S24"/>
  <c r="V24" s="1"/>
  <c r="S27"/>
  <c r="V27" s="1"/>
  <c r="S28"/>
  <c r="V28" s="1"/>
  <c r="S31"/>
  <c r="V31" s="1"/>
  <c r="S32"/>
  <c r="V32" s="1"/>
  <c r="S34"/>
  <c r="V34" s="1"/>
  <c r="S36"/>
  <c r="V36" s="1"/>
  <c r="S40"/>
  <c r="S42"/>
  <c r="V42" s="1"/>
  <c r="S44"/>
  <c r="S8" i="2"/>
  <c r="V8" s="1"/>
  <c r="U8"/>
  <c r="S7"/>
  <c r="V7" s="1"/>
  <c r="U7"/>
  <c r="S10"/>
  <c r="V10" s="1"/>
  <c r="U10"/>
  <c r="S14"/>
  <c r="V14" s="1"/>
  <c r="U14"/>
  <c r="S15"/>
  <c r="V15" s="1"/>
  <c r="U15"/>
  <c r="S17"/>
  <c r="V17" s="1"/>
  <c r="U17"/>
  <c r="S19"/>
  <c r="V19" s="1"/>
  <c r="U19"/>
  <c r="S20"/>
  <c r="V20" s="1"/>
  <c r="U20"/>
  <c r="S24"/>
  <c r="V24" s="1"/>
  <c r="U24"/>
  <c r="S25"/>
  <c r="V25" s="1"/>
  <c r="U25"/>
  <c r="S26"/>
  <c r="V26" s="1"/>
  <c r="U26"/>
  <c r="S29"/>
  <c r="V29" s="1"/>
  <c r="U29"/>
  <c r="S31"/>
  <c r="V31" s="1"/>
  <c r="U31"/>
  <c r="S32"/>
  <c r="V32" s="1"/>
  <c r="U32"/>
  <c r="S34"/>
  <c r="V34" s="1"/>
  <c r="U34"/>
  <c r="S37"/>
  <c r="V37" s="1"/>
  <c r="U37"/>
  <c r="S38"/>
  <c r="V38" s="1"/>
  <c r="U38"/>
  <c r="S42"/>
  <c r="V42" s="1"/>
  <c r="U42"/>
  <c r="S43"/>
  <c r="V43" s="1"/>
  <c r="U43"/>
  <c r="S45"/>
  <c r="V45" s="1"/>
  <c r="U45"/>
  <c r="S49"/>
  <c r="V49" s="1"/>
  <c r="U49"/>
  <c r="S48"/>
  <c r="V48" s="1"/>
  <c r="U48"/>
  <c r="S51"/>
  <c r="V51" s="1"/>
  <c r="U51"/>
  <c r="S52"/>
  <c r="V52" s="1"/>
  <c r="U52"/>
  <c r="S56"/>
  <c r="V56" s="1"/>
  <c r="U56"/>
  <c r="S57"/>
  <c r="V57" s="1"/>
  <c r="U57"/>
  <c r="S58"/>
  <c r="V58" s="1"/>
  <c r="U58"/>
  <c r="S61"/>
  <c r="V61" s="1"/>
  <c r="U61"/>
  <c r="S63"/>
  <c r="V63" s="1"/>
  <c r="U63"/>
  <c r="S65"/>
  <c r="V65" s="1"/>
  <c r="U65"/>
  <c r="T66"/>
  <c r="V66" s="1"/>
  <c r="S67"/>
  <c r="V67" s="1"/>
  <c r="U67"/>
  <c r="T68"/>
  <c r="S69"/>
  <c r="V69" s="1"/>
  <c r="U69"/>
  <c r="T70"/>
  <c r="S71"/>
  <c r="V71" s="1"/>
  <c r="U71"/>
  <c r="T72"/>
  <c r="S6"/>
  <c r="V6" s="1"/>
  <c r="S9"/>
  <c r="V9" s="1"/>
  <c r="S11"/>
  <c r="V11" s="1"/>
  <c r="S12"/>
  <c r="V12" s="1"/>
  <c r="S13"/>
  <c r="V13" s="1"/>
  <c r="S16"/>
  <c r="V16" s="1"/>
  <c r="S18"/>
  <c r="V18" s="1"/>
  <c r="S21"/>
  <c r="V21" s="1"/>
  <c r="S22"/>
  <c r="V22" s="1"/>
  <c r="S23"/>
  <c r="V23" s="1"/>
  <c r="S28"/>
  <c r="V28" s="1"/>
  <c r="S27"/>
  <c r="V27" s="1"/>
  <c r="S30"/>
  <c r="V30" s="1"/>
  <c r="S33"/>
  <c r="V33" s="1"/>
  <c r="S36"/>
  <c r="V36" s="1"/>
  <c r="S35"/>
  <c r="V35" s="1"/>
  <c r="S39"/>
  <c r="V39" s="1"/>
  <c r="S40"/>
  <c r="V40" s="1"/>
  <c r="S41"/>
  <c r="V41" s="1"/>
  <c r="S44"/>
  <c r="V44" s="1"/>
  <c r="S46"/>
  <c r="V46" s="1"/>
  <c r="S47"/>
  <c r="V47" s="1"/>
  <c r="S50"/>
  <c r="V50" s="1"/>
  <c r="S53"/>
  <c r="V53" s="1"/>
  <c r="S54"/>
  <c r="V54" s="1"/>
  <c r="S55"/>
  <c r="V55" s="1"/>
  <c r="S59"/>
  <c r="V59" s="1"/>
  <c r="S60"/>
  <c r="V60" s="1"/>
  <c r="S62"/>
  <c r="V62" s="1"/>
  <c r="S64"/>
  <c r="V64" s="1"/>
  <c r="S68"/>
  <c r="V68" s="1"/>
  <c r="S70"/>
  <c r="V70" s="1"/>
  <c r="S72"/>
  <c r="V72" s="1"/>
  <c r="T6" i="1"/>
  <c r="S7"/>
  <c r="V7" s="1"/>
  <c r="U7"/>
  <c r="T8"/>
  <c r="V8" s="1"/>
  <c r="S9"/>
  <c r="V9" s="1"/>
  <c r="U9"/>
  <c r="T10"/>
  <c r="S11"/>
  <c r="V11" s="1"/>
  <c r="T12"/>
  <c r="S13"/>
  <c r="V13" s="1"/>
  <c r="T15"/>
  <c r="S14"/>
  <c r="V14" s="1"/>
  <c r="U14"/>
  <c r="T17"/>
  <c r="S16"/>
  <c r="V16" s="1"/>
  <c r="T18"/>
  <c r="V18" s="1"/>
  <c r="S19"/>
  <c r="V19" s="1"/>
  <c r="T20"/>
  <c r="S21"/>
  <c r="V21" s="1"/>
  <c r="T23"/>
  <c r="S22"/>
  <c r="V22" s="1"/>
  <c r="T24"/>
  <c r="V24" s="1"/>
  <c r="S25"/>
  <c r="V25" s="1"/>
  <c r="T27"/>
  <c r="S28"/>
  <c r="V28" s="1"/>
  <c r="U28"/>
  <c r="T26"/>
  <c r="S29"/>
  <c r="V29" s="1"/>
  <c r="T30"/>
  <c r="S31"/>
  <c r="V31" s="1"/>
  <c r="U31"/>
  <c r="T32"/>
  <c r="S33"/>
  <c r="V33" s="1"/>
  <c r="T34"/>
  <c r="S35"/>
  <c r="V35" s="1"/>
  <c r="U35"/>
  <c r="T36"/>
  <c r="V36" s="1"/>
  <c r="S37"/>
  <c r="V37" s="1"/>
  <c r="U37"/>
  <c r="T38"/>
  <c r="S39"/>
  <c r="V39" s="1"/>
  <c r="T40"/>
  <c r="S41"/>
  <c r="V41" s="1"/>
  <c r="U41"/>
  <c r="T42"/>
  <c r="S43"/>
  <c r="V43" s="1"/>
  <c r="U43"/>
  <c r="T44"/>
  <c r="S45"/>
  <c r="V45" s="1"/>
  <c r="T46"/>
  <c r="V46" s="1"/>
  <c r="S6"/>
  <c r="V6" s="1"/>
  <c r="S10"/>
  <c r="V10" s="1"/>
  <c r="S12"/>
  <c r="V12" s="1"/>
  <c r="S15"/>
  <c r="V15" s="1"/>
  <c r="S17"/>
  <c r="V17" s="1"/>
  <c r="S20"/>
  <c r="V20" s="1"/>
  <c r="S23"/>
  <c r="V23" s="1"/>
  <c r="S27"/>
  <c r="V27" s="1"/>
  <c r="S26"/>
  <c r="V26" s="1"/>
  <c r="S30"/>
  <c r="V30" s="1"/>
  <c r="S32"/>
  <c r="V32" s="1"/>
  <c r="S34"/>
  <c r="V34" s="1"/>
  <c r="S38"/>
  <c r="S40"/>
  <c r="V40" s="1"/>
  <c r="S42"/>
  <c r="V42" s="1"/>
  <c r="S44"/>
  <c r="V44" s="1"/>
  <c r="V44" i="5" l="1"/>
  <c r="V40"/>
  <c r="V9"/>
  <c r="V38" i="1"/>
  <c r="U45"/>
  <c r="U29"/>
  <c r="U21"/>
  <c r="U13"/>
  <c r="U39"/>
  <c r="U33"/>
  <c r="U25"/>
  <c r="U22"/>
  <c r="U19"/>
  <c r="U16"/>
  <c r="U11"/>
  <c r="R53" i="3" l="1"/>
  <c r="Q53"/>
  <c r="P53"/>
  <c r="U53" s="1"/>
  <c r="R52"/>
  <c r="Q52"/>
  <c r="P52"/>
  <c r="R51"/>
  <c r="Q51"/>
  <c r="S51" s="1"/>
  <c r="P51"/>
  <c r="R50"/>
  <c r="Q50"/>
  <c r="P50"/>
  <c r="T50" s="1"/>
  <c r="R49"/>
  <c r="Q49"/>
  <c r="U49" s="1"/>
  <c r="P49"/>
  <c r="R48"/>
  <c r="Q48"/>
  <c r="P48"/>
  <c r="T48" s="1"/>
  <c r="R47"/>
  <c r="Q47"/>
  <c r="U47" s="1"/>
  <c r="P47"/>
  <c r="R46"/>
  <c r="Q46"/>
  <c r="P46"/>
  <c r="T46" s="1"/>
  <c r="R45"/>
  <c r="Q45"/>
  <c r="U45" s="1"/>
  <c r="P45"/>
  <c r="R44"/>
  <c r="Q44"/>
  <c r="P44"/>
  <c r="T44" s="1"/>
  <c r="R43"/>
  <c r="Q43"/>
  <c r="U43" s="1"/>
  <c r="P43"/>
  <c r="R42"/>
  <c r="Q42"/>
  <c r="P42"/>
  <c r="T42" s="1"/>
  <c r="R41"/>
  <c r="Q41"/>
  <c r="U41" s="1"/>
  <c r="P41"/>
  <c r="R40"/>
  <c r="Q40"/>
  <c r="P40"/>
  <c r="T40" s="1"/>
  <c r="R38"/>
  <c r="Q38"/>
  <c r="U38" s="1"/>
  <c r="P38"/>
  <c r="R37"/>
  <c r="Q37"/>
  <c r="P37"/>
  <c r="T37" s="1"/>
  <c r="R36"/>
  <c r="Q36"/>
  <c r="U36" s="1"/>
  <c r="P36"/>
  <c r="R39"/>
  <c r="Q39"/>
  <c r="P39"/>
  <c r="T39" s="1"/>
  <c r="R35"/>
  <c r="Q35"/>
  <c r="U35" s="1"/>
  <c r="P35"/>
  <c r="R34"/>
  <c r="Q34"/>
  <c r="P34"/>
  <c r="T34" s="1"/>
  <c r="R33"/>
  <c r="Q33"/>
  <c r="U33" s="1"/>
  <c r="P33"/>
  <c r="R32"/>
  <c r="Q32"/>
  <c r="P32"/>
  <c r="T32" s="1"/>
  <c r="R31"/>
  <c r="Q31"/>
  <c r="U31" s="1"/>
  <c r="P31"/>
  <c r="R29"/>
  <c r="Q29"/>
  <c r="P29"/>
  <c r="T29" s="1"/>
  <c r="R28"/>
  <c r="Q28"/>
  <c r="U28" s="1"/>
  <c r="P28"/>
  <c r="R30"/>
  <c r="Q30"/>
  <c r="P30"/>
  <c r="T30" s="1"/>
  <c r="R27"/>
  <c r="Q27"/>
  <c r="U27" s="1"/>
  <c r="P27"/>
  <c r="R26"/>
  <c r="Q26"/>
  <c r="P26"/>
  <c r="T26" s="1"/>
  <c r="R24"/>
  <c r="Q24"/>
  <c r="U24" s="1"/>
  <c r="P24"/>
  <c r="R25"/>
  <c r="Q25"/>
  <c r="P25"/>
  <c r="T25" s="1"/>
  <c r="R22"/>
  <c r="Q22"/>
  <c r="U22" s="1"/>
  <c r="P22"/>
  <c r="R23"/>
  <c r="Q23"/>
  <c r="P23"/>
  <c r="T23" s="1"/>
  <c r="R19"/>
  <c r="Q19"/>
  <c r="U19" s="1"/>
  <c r="P19"/>
  <c r="R20"/>
  <c r="Q20"/>
  <c r="P20"/>
  <c r="T20" s="1"/>
  <c r="R21"/>
  <c r="Q21"/>
  <c r="U21" s="1"/>
  <c r="P21"/>
  <c r="R18"/>
  <c r="Q18"/>
  <c r="P18"/>
  <c r="T18" s="1"/>
  <c r="R17"/>
  <c r="Q17"/>
  <c r="U17" s="1"/>
  <c r="P17"/>
  <c r="R16"/>
  <c r="Q16"/>
  <c r="P16"/>
  <c r="T16" s="1"/>
  <c r="R14"/>
  <c r="Q14"/>
  <c r="U14" s="1"/>
  <c r="P14"/>
  <c r="R15"/>
  <c r="Q15"/>
  <c r="P15"/>
  <c r="T15" s="1"/>
  <c r="R13"/>
  <c r="Q13"/>
  <c r="U13" s="1"/>
  <c r="P13"/>
  <c r="R12"/>
  <c r="Q12"/>
  <c r="P12"/>
  <c r="T12" s="1"/>
  <c r="R11"/>
  <c r="Q11"/>
  <c r="U11" s="1"/>
  <c r="P11"/>
  <c r="R10"/>
  <c r="Q10"/>
  <c r="P10"/>
  <c r="T10" s="1"/>
  <c r="R9"/>
  <c r="Q9"/>
  <c r="U9" s="1"/>
  <c r="P9"/>
  <c r="R8"/>
  <c r="Q8"/>
  <c r="P8"/>
  <c r="T8" s="1"/>
  <c r="R7"/>
  <c r="Q7"/>
  <c r="U7" s="1"/>
  <c r="P7"/>
  <c r="R6"/>
  <c r="Q6"/>
  <c r="P6"/>
  <c r="T6" s="1"/>
  <c r="R64" i="4"/>
  <c r="Q64"/>
  <c r="P64"/>
  <c r="R63"/>
  <c r="Q63"/>
  <c r="P63"/>
  <c r="R62"/>
  <c r="Q62"/>
  <c r="P62"/>
  <c r="R61"/>
  <c r="Q61"/>
  <c r="P61"/>
  <c r="R60"/>
  <c r="Q60"/>
  <c r="P60"/>
  <c r="R59"/>
  <c r="Q59"/>
  <c r="P59"/>
  <c r="R58"/>
  <c r="Q58"/>
  <c r="P58"/>
  <c r="R57"/>
  <c r="Q57"/>
  <c r="P57"/>
  <c r="R56"/>
  <c r="Q56"/>
  <c r="P56"/>
  <c r="R55"/>
  <c r="Q55"/>
  <c r="P55"/>
  <c r="R54"/>
  <c r="Q54"/>
  <c r="P54"/>
  <c r="R53"/>
  <c r="Q53"/>
  <c r="P53"/>
  <c r="R52"/>
  <c r="Q52"/>
  <c r="P52"/>
  <c r="R51"/>
  <c r="Q51"/>
  <c r="P51"/>
  <c r="R50"/>
  <c r="Q50"/>
  <c r="P50"/>
  <c r="R49"/>
  <c r="Q49"/>
  <c r="P49"/>
  <c r="R48"/>
  <c r="Q48"/>
  <c r="P48"/>
  <c r="R46"/>
  <c r="Q46"/>
  <c r="P46"/>
  <c r="R47"/>
  <c r="Q47"/>
  <c r="P47"/>
  <c r="R44"/>
  <c r="Q44"/>
  <c r="P44"/>
  <c r="R45"/>
  <c r="Q45"/>
  <c r="P45"/>
  <c r="R40"/>
  <c r="Q40"/>
  <c r="P40"/>
  <c r="R42"/>
  <c r="Q42"/>
  <c r="P42"/>
  <c r="R43"/>
  <c r="Q43"/>
  <c r="P43"/>
  <c r="R41"/>
  <c r="Q41"/>
  <c r="P41"/>
  <c r="R35"/>
  <c r="Q35"/>
  <c r="P35"/>
  <c r="R38"/>
  <c r="Q38"/>
  <c r="P38"/>
  <c r="R37"/>
  <c r="Q37"/>
  <c r="P37"/>
  <c r="R39"/>
  <c r="Q39"/>
  <c r="P39"/>
  <c r="R36"/>
  <c r="Q36"/>
  <c r="P36"/>
  <c r="R34"/>
  <c r="Q34"/>
  <c r="P34"/>
  <c r="R29"/>
  <c r="Q29"/>
  <c r="P29"/>
  <c r="R32"/>
  <c r="Q32"/>
  <c r="P32"/>
  <c r="R31"/>
  <c r="Q31"/>
  <c r="P31"/>
  <c r="R30"/>
  <c r="Q30"/>
  <c r="P30"/>
  <c r="R33"/>
  <c r="Q33"/>
  <c r="P33"/>
  <c r="R28"/>
  <c r="Q28"/>
  <c r="P28"/>
  <c r="R27"/>
  <c r="Q27"/>
  <c r="P27"/>
  <c r="R26"/>
  <c r="Q26"/>
  <c r="P26"/>
  <c r="R23"/>
  <c r="Q23"/>
  <c r="P23"/>
  <c r="R24"/>
  <c r="Q24"/>
  <c r="P24"/>
  <c r="R22"/>
  <c r="Q22"/>
  <c r="P22"/>
  <c r="T22" s="1"/>
  <c r="R21"/>
  <c r="Q21"/>
  <c r="U21" s="1"/>
  <c r="P21"/>
  <c r="R25"/>
  <c r="Q25"/>
  <c r="P25"/>
  <c r="T25" s="1"/>
  <c r="R19"/>
  <c r="Q19"/>
  <c r="P19"/>
  <c r="R20"/>
  <c r="Q20"/>
  <c r="P20"/>
  <c r="T20" s="1"/>
  <c r="R18"/>
  <c r="Q18"/>
  <c r="U18" s="1"/>
  <c r="P18"/>
  <c r="R17"/>
  <c r="Q17"/>
  <c r="P17"/>
  <c r="T17" s="1"/>
  <c r="R16"/>
  <c r="Q16"/>
  <c r="U16" s="1"/>
  <c r="P16"/>
  <c r="R15"/>
  <c r="Q15"/>
  <c r="P15"/>
  <c r="T15" s="1"/>
  <c r="R13"/>
  <c r="Q13"/>
  <c r="P13"/>
  <c r="R14"/>
  <c r="Q14"/>
  <c r="P14"/>
  <c r="T14" s="1"/>
  <c r="R11"/>
  <c r="Q11"/>
  <c r="U11" s="1"/>
  <c r="P11"/>
  <c r="R12"/>
  <c r="Q12"/>
  <c r="P12"/>
  <c r="T12" s="1"/>
  <c r="R9"/>
  <c r="Q9"/>
  <c r="U9" s="1"/>
  <c r="P9"/>
  <c r="R10"/>
  <c r="Q10"/>
  <c r="P10"/>
  <c r="T10" s="1"/>
  <c r="R8"/>
  <c r="Q8"/>
  <c r="P8"/>
  <c r="R5"/>
  <c r="Q5"/>
  <c r="P5"/>
  <c r="T5" s="1"/>
  <c r="R6"/>
  <c r="Q6"/>
  <c r="P6"/>
  <c r="R7"/>
  <c r="Q7"/>
  <c r="P7"/>
  <c r="T7" s="1"/>
  <c r="R44" i="6"/>
  <c r="Q44"/>
  <c r="P44"/>
  <c r="R43"/>
  <c r="Q43"/>
  <c r="P43"/>
  <c r="T43" s="1"/>
  <c r="R42"/>
  <c r="Q42"/>
  <c r="P42"/>
  <c r="R41"/>
  <c r="Q41"/>
  <c r="P41"/>
  <c r="T41" s="1"/>
  <c r="R40"/>
  <c r="Q40"/>
  <c r="P40"/>
  <c r="R39"/>
  <c r="Q39"/>
  <c r="P39"/>
  <c r="T39" s="1"/>
  <c r="R38"/>
  <c r="Q38"/>
  <c r="P38"/>
  <c r="R37"/>
  <c r="Q37"/>
  <c r="P37"/>
  <c r="T37" s="1"/>
  <c r="R36"/>
  <c r="Q36"/>
  <c r="P36"/>
  <c r="R35"/>
  <c r="Q35"/>
  <c r="P35"/>
  <c r="T35" s="1"/>
  <c r="R34"/>
  <c r="Q34"/>
  <c r="P34"/>
  <c r="R33"/>
  <c r="Q33"/>
  <c r="P33"/>
  <c r="T33" s="1"/>
  <c r="R31"/>
  <c r="Q31"/>
  <c r="P31"/>
  <c r="R32"/>
  <c r="Q32"/>
  <c r="P32"/>
  <c r="T32" s="1"/>
  <c r="R30"/>
  <c r="Q30"/>
  <c r="P30"/>
  <c r="R28"/>
  <c r="Q28"/>
  <c r="P28"/>
  <c r="T28" s="1"/>
  <c r="R29"/>
  <c r="Q29"/>
  <c r="P29"/>
  <c r="R26"/>
  <c r="Q26"/>
  <c r="P26"/>
  <c r="T26" s="1"/>
  <c r="R25"/>
  <c r="Q25"/>
  <c r="P25"/>
  <c r="R27"/>
  <c r="Q27"/>
  <c r="P27"/>
  <c r="T27" s="1"/>
  <c r="R24"/>
  <c r="Q24"/>
  <c r="P24"/>
  <c r="R23"/>
  <c r="Q23"/>
  <c r="P23"/>
  <c r="T23" s="1"/>
  <c r="R22"/>
  <c r="Q22"/>
  <c r="P22"/>
  <c r="R21"/>
  <c r="Q21"/>
  <c r="P21"/>
  <c r="T21" s="1"/>
  <c r="R19"/>
  <c r="Q19"/>
  <c r="P19"/>
  <c r="R20"/>
  <c r="Q20"/>
  <c r="P20"/>
  <c r="T20" s="1"/>
  <c r="R18"/>
  <c r="Q18"/>
  <c r="P18"/>
  <c r="R17"/>
  <c r="Q17"/>
  <c r="P17"/>
  <c r="T17" s="1"/>
  <c r="R15"/>
  <c r="Q15"/>
  <c r="P15"/>
  <c r="R16"/>
  <c r="Q16"/>
  <c r="P16"/>
  <c r="T16" s="1"/>
  <c r="R14"/>
  <c r="Q14"/>
  <c r="P14"/>
  <c r="R11"/>
  <c r="Q11"/>
  <c r="P11"/>
  <c r="T11" s="1"/>
  <c r="R10"/>
  <c r="Q10"/>
  <c r="P10"/>
  <c r="R12"/>
  <c r="Q12"/>
  <c r="P12"/>
  <c r="T12" s="1"/>
  <c r="R13"/>
  <c r="Q13"/>
  <c r="P13"/>
  <c r="R9"/>
  <c r="Q9"/>
  <c r="P9"/>
  <c r="T9" s="1"/>
  <c r="R8"/>
  <c r="Q8"/>
  <c r="P8"/>
  <c r="R7"/>
  <c r="Q7"/>
  <c r="P7"/>
  <c r="T7" s="1"/>
  <c r="R6"/>
  <c r="Q6"/>
  <c r="P6"/>
  <c r="U24" i="4" l="1"/>
  <c r="T23"/>
  <c r="T27"/>
  <c r="T33"/>
  <c r="U30"/>
  <c r="T31"/>
  <c r="U32"/>
  <c r="T29"/>
  <c r="U34"/>
  <c r="T36"/>
  <c r="U39"/>
  <c r="T37"/>
  <c r="U38"/>
  <c r="T35"/>
  <c r="U41"/>
  <c r="T43"/>
  <c r="U42"/>
  <c r="T40"/>
  <c r="U45"/>
  <c r="T44"/>
  <c r="U47"/>
  <c r="T46"/>
  <c r="U48"/>
  <c r="T49"/>
  <c r="T51"/>
  <c r="T53"/>
  <c r="T55"/>
  <c r="T57"/>
  <c r="T59"/>
  <c r="T61"/>
  <c r="T63"/>
  <c r="T52" i="3"/>
  <c r="U6" i="6"/>
  <c r="U8"/>
  <c r="U13"/>
  <c r="U10"/>
  <c r="U14"/>
  <c r="U15"/>
  <c r="U18"/>
  <c r="U19"/>
  <c r="U22"/>
  <c r="U24"/>
  <c r="U25"/>
  <c r="U29"/>
  <c r="U30"/>
  <c r="U31"/>
  <c r="U34"/>
  <c r="U36"/>
  <c r="U38"/>
  <c r="U40"/>
  <c r="U42"/>
  <c r="U44"/>
  <c r="T6" i="4"/>
  <c r="T8"/>
  <c r="T9"/>
  <c r="T11"/>
  <c r="T13"/>
  <c r="T16"/>
  <c r="T18"/>
  <c r="T19"/>
  <c r="T21"/>
  <c r="T24"/>
  <c r="T26"/>
  <c r="T28"/>
  <c r="T30"/>
  <c r="T32"/>
  <c r="T34"/>
  <c r="T39"/>
  <c r="T38"/>
  <c r="T41"/>
  <c r="T42"/>
  <c r="T45"/>
  <c r="T47"/>
  <c r="T48"/>
  <c r="T50"/>
  <c r="U52"/>
  <c r="U54"/>
  <c r="U56"/>
  <c r="U58"/>
  <c r="U60"/>
  <c r="S62"/>
  <c r="S64"/>
  <c r="T7" i="3"/>
  <c r="T9"/>
  <c r="T11"/>
  <c r="T13"/>
  <c r="T14"/>
  <c r="T17"/>
  <c r="T21"/>
  <c r="T19"/>
  <c r="T22"/>
  <c r="T24"/>
  <c r="T27"/>
  <c r="T28"/>
  <c r="T31"/>
  <c r="T33"/>
  <c r="T35"/>
  <c r="T36"/>
  <c r="T38"/>
  <c r="T41"/>
  <c r="T43"/>
  <c r="T45"/>
  <c r="T47"/>
  <c r="T49"/>
  <c r="U51"/>
  <c r="S6"/>
  <c r="V6" s="1"/>
  <c r="U6"/>
  <c r="S8"/>
  <c r="V8" s="1"/>
  <c r="U8"/>
  <c r="S10"/>
  <c r="V10" s="1"/>
  <c r="U10"/>
  <c r="S12"/>
  <c r="V12" s="1"/>
  <c r="U12"/>
  <c r="S15"/>
  <c r="V15" s="1"/>
  <c r="U15"/>
  <c r="S16"/>
  <c r="V16" s="1"/>
  <c r="U16"/>
  <c r="S18"/>
  <c r="V18" s="1"/>
  <c r="U18"/>
  <c r="S20"/>
  <c r="V20" s="1"/>
  <c r="U20"/>
  <c r="S23"/>
  <c r="V23" s="1"/>
  <c r="U23"/>
  <c r="S25"/>
  <c r="V25" s="1"/>
  <c r="U25"/>
  <c r="S26"/>
  <c r="V26" s="1"/>
  <c r="U26"/>
  <c r="S30"/>
  <c r="V30" s="1"/>
  <c r="U30"/>
  <c r="S29"/>
  <c r="V29" s="1"/>
  <c r="U29"/>
  <c r="S32"/>
  <c r="V32" s="1"/>
  <c r="U32"/>
  <c r="S34"/>
  <c r="V34" s="1"/>
  <c r="U34"/>
  <c r="S39"/>
  <c r="V39" s="1"/>
  <c r="U39"/>
  <c r="S37"/>
  <c r="V37" s="1"/>
  <c r="U37"/>
  <c r="S40"/>
  <c r="V40" s="1"/>
  <c r="U40"/>
  <c r="S42"/>
  <c r="V42" s="1"/>
  <c r="U42"/>
  <c r="S44"/>
  <c r="V44" s="1"/>
  <c r="U44"/>
  <c r="S46"/>
  <c r="V46" s="1"/>
  <c r="U46"/>
  <c r="S48"/>
  <c r="V48" s="1"/>
  <c r="U48"/>
  <c r="S50"/>
  <c r="V50" s="1"/>
  <c r="U50"/>
  <c r="T51"/>
  <c r="V51" s="1"/>
  <c r="S52"/>
  <c r="U52"/>
  <c r="T53"/>
  <c r="S7"/>
  <c r="V7" s="1"/>
  <c r="S9"/>
  <c r="S11"/>
  <c r="V11" s="1"/>
  <c r="S13"/>
  <c r="S14"/>
  <c r="V14" s="1"/>
  <c r="S17"/>
  <c r="S21"/>
  <c r="V21" s="1"/>
  <c r="S19"/>
  <c r="S22"/>
  <c r="V22" s="1"/>
  <c r="S24"/>
  <c r="S27"/>
  <c r="V27" s="1"/>
  <c r="S28"/>
  <c r="S31"/>
  <c r="V31" s="1"/>
  <c r="S33"/>
  <c r="S35"/>
  <c r="V35" s="1"/>
  <c r="S36"/>
  <c r="S38"/>
  <c r="V38" s="1"/>
  <c r="S41"/>
  <c r="S43"/>
  <c r="V43" s="1"/>
  <c r="S45"/>
  <c r="S47"/>
  <c r="V47" s="1"/>
  <c r="S49"/>
  <c r="S53"/>
  <c r="V53" s="1"/>
  <c r="U62" i="4"/>
  <c r="U64"/>
  <c r="S7"/>
  <c r="V7" s="1"/>
  <c r="S5"/>
  <c r="V5" s="1"/>
  <c r="S10"/>
  <c r="V10" s="1"/>
  <c r="U10"/>
  <c r="S12"/>
  <c r="V12" s="1"/>
  <c r="U12"/>
  <c r="S14"/>
  <c r="V14" s="1"/>
  <c r="S15"/>
  <c r="V15" s="1"/>
  <c r="U15"/>
  <c r="S17"/>
  <c r="V17" s="1"/>
  <c r="S20"/>
  <c r="V20" s="1"/>
  <c r="S25"/>
  <c r="V25" s="1"/>
  <c r="U25"/>
  <c r="S22"/>
  <c r="V22" s="1"/>
  <c r="U22"/>
  <c r="S23"/>
  <c r="V23" s="1"/>
  <c r="S27"/>
  <c r="V27" s="1"/>
  <c r="S33"/>
  <c r="V33" s="1"/>
  <c r="U33"/>
  <c r="S31"/>
  <c r="V31" s="1"/>
  <c r="U31"/>
  <c r="S29"/>
  <c r="V29" s="1"/>
  <c r="S36"/>
  <c r="V36" s="1"/>
  <c r="U36"/>
  <c r="S37"/>
  <c r="V37" s="1"/>
  <c r="U37"/>
  <c r="S35"/>
  <c r="V35" s="1"/>
  <c r="S43"/>
  <c r="V43" s="1"/>
  <c r="U43"/>
  <c r="S40"/>
  <c r="V40" s="1"/>
  <c r="S44"/>
  <c r="V44" s="1"/>
  <c r="S46"/>
  <c r="V46" s="1"/>
  <c r="U46"/>
  <c r="S49"/>
  <c r="V49" s="1"/>
  <c r="S51"/>
  <c r="V51" s="1"/>
  <c r="T52"/>
  <c r="S53"/>
  <c r="V53" s="1"/>
  <c r="U53"/>
  <c r="T54"/>
  <c r="S55"/>
  <c r="V55" s="1"/>
  <c r="U55"/>
  <c r="T56"/>
  <c r="S57"/>
  <c r="V57" s="1"/>
  <c r="U57"/>
  <c r="T58"/>
  <c r="S59"/>
  <c r="V59" s="1"/>
  <c r="U59"/>
  <c r="T60"/>
  <c r="S61"/>
  <c r="V61" s="1"/>
  <c r="T62"/>
  <c r="S63"/>
  <c r="V63" s="1"/>
  <c r="T64"/>
  <c r="V64" s="1"/>
  <c r="S6"/>
  <c r="V6" s="1"/>
  <c r="S8"/>
  <c r="V8" s="1"/>
  <c r="S9"/>
  <c r="V9" s="1"/>
  <c r="S11"/>
  <c r="V11" s="1"/>
  <c r="S13"/>
  <c r="V13" s="1"/>
  <c r="S16"/>
  <c r="V16" s="1"/>
  <c r="S18"/>
  <c r="V18" s="1"/>
  <c r="S19"/>
  <c r="V19" s="1"/>
  <c r="S21"/>
  <c r="V21" s="1"/>
  <c r="S24"/>
  <c r="V24" s="1"/>
  <c r="S26"/>
  <c r="V26" s="1"/>
  <c r="S28"/>
  <c r="V28" s="1"/>
  <c r="S30"/>
  <c r="V30" s="1"/>
  <c r="S32"/>
  <c r="V32" s="1"/>
  <c r="S34"/>
  <c r="V34" s="1"/>
  <c r="S39"/>
  <c r="V39" s="1"/>
  <c r="S38"/>
  <c r="V38" s="1"/>
  <c r="S41"/>
  <c r="V41" s="1"/>
  <c r="S42"/>
  <c r="V42" s="1"/>
  <c r="S45"/>
  <c r="V45" s="1"/>
  <c r="S47"/>
  <c r="V47" s="1"/>
  <c r="S48"/>
  <c r="V48" s="1"/>
  <c r="S50"/>
  <c r="V50" s="1"/>
  <c r="S52"/>
  <c r="V52" s="1"/>
  <c r="S54"/>
  <c r="V54" s="1"/>
  <c r="S56"/>
  <c r="V56" s="1"/>
  <c r="S58"/>
  <c r="V58" s="1"/>
  <c r="S60"/>
  <c r="V60" s="1"/>
  <c r="T6" i="6"/>
  <c r="S7"/>
  <c r="V7" s="1"/>
  <c r="U7"/>
  <c r="T8"/>
  <c r="S9"/>
  <c r="V9" s="1"/>
  <c r="U9"/>
  <c r="T13"/>
  <c r="S12"/>
  <c r="V12" s="1"/>
  <c r="U12"/>
  <c r="T10"/>
  <c r="S11"/>
  <c r="V11" s="1"/>
  <c r="U11"/>
  <c r="T14"/>
  <c r="S16"/>
  <c r="V16" s="1"/>
  <c r="U16"/>
  <c r="T15"/>
  <c r="S17"/>
  <c r="V17" s="1"/>
  <c r="U17"/>
  <c r="T18"/>
  <c r="S20"/>
  <c r="V20" s="1"/>
  <c r="U20"/>
  <c r="T19"/>
  <c r="S21"/>
  <c r="V21" s="1"/>
  <c r="U21"/>
  <c r="T22"/>
  <c r="S23"/>
  <c r="V23" s="1"/>
  <c r="U23"/>
  <c r="T24"/>
  <c r="S27"/>
  <c r="V27" s="1"/>
  <c r="U27"/>
  <c r="T25"/>
  <c r="S26"/>
  <c r="V26" s="1"/>
  <c r="U26"/>
  <c r="T29"/>
  <c r="S28"/>
  <c r="V28" s="1"/>
  <c r="U28"/>
  <c r="T30"/>
  <c r="S32"/>
  <c r="V32" s="1"/>
  <c r="U32"/>
  <c r="T31"/>
  <c r="S33"/>
  <c r="V33" s="1"/>
  <c r="U33"/>
  <c r="T34"/>
  <c r="S35"/>
  <c r="V35" s="1"/>
  <c r="U35"/>
  <c r="T36"/>
  <c r="S37"/>
  <c r="V37" s="1"/>
  <c r="U37"/>
  <c r="T38"/>
  <c r="S39"/>
  <c r="V39" s="1"/>
  <c r="U39"/>
  <c r="T40"/>
  <c r="S41"/>
  <c r="V41" s="1"/>
  <c r="U41"/>
  <c r="T42"/>
  <c r="S43"/>
  <c r="V43" s="1"/>
  <c r="U43"/>
  <c r="T44"/>
  <c r="S6"/>
  <c r="V6" s="1"/>
  <c r="S8"/>
  <c r="V8" s="1"/>
  <c r="S13"/>
  <c r="V13" s="1"/>
  <c r="S10"/>
  <c r="V10" s="1"/>
  <c r="S14"/>
  <c r="V14" s="1"/>
  <c r="S15"/>
  <c r="V15" s="1"/>
  <c r="S18"/>
  <c r="V18" s="1"/>
  <c r="S19"/>
  <c r="V19" s="1"/>
  <c r="S22"/>
  <c r="V22" s="1"/>
  <c r="S24"/>
  <c r="V24" s="1"/>
  <c r="S25"/>
  <c r="V25" s="1"/>
  <c r="S29"/>
  <c r="V29" s="1"/>
  <c r="S30"/>
  <c r="V30" s="1"/>
  <c r="S31"/>
  <c r="V31" s="1"/>
  <c r="S34"/>
  <c r="V34" s="1"/>
  <c r="S36"/>
  <c r="V36" s="1"/>
  <c r="S38"/>
  <c r="V38" s="1"/>
  <c r="S40"/>
  <c r="V40" s="1"/>
  <c r="S42"/>
  <c r="V42" s="1"/>
  <c r="S44"/>
  <c r="V44" s="1"/>
  <c r="V62" i="4" l="1"/>
  <c r="V49" i="3"/>
  <c r="V45"/>
  <c r="V41"/>
  <c r="V36"/>
  <c r="V33"/>
  <c r="V28"/>
  <c r="V24"/>
  <c r="V19"/>
  <c r="V17"/>
  <c r="V13"/>
  <c r="V9"/>
  <c r="V52"/>
  <c r="U28" i="4"/>
  <c r="U19"/>
  <c r="U8"/>
  <c r="U63"/>
  <c r="U61"/>
  <c r="U49"/>
  <c r="U40"/>
  <c r="U29"/>
  <c r="U23"/>
  <c r="U17"/>
  <c r="U5"/>
  <c r="U6"/>
  <c r="U50"/>
  <c r="U26"/>
  <c r="U13"/>
  <c r="U51"/>
  <c r="U44"/>
  <c r="U35"/>
  <c r="U27"/>
  <c r="U20"/>
  <c r="U14"/>
  <c r="U7"/>
</calcChain>
</file>

<file path=xl/sharedStrings.xml><?xml version="1.0" encoding="utf-8"?>
<sst xmlns="http://schemas.openxmlformats.org/spreadsheetml/2006/main" count="1876" uniqueCount="474">
  <si>
    <t>podrs = -3 točke</t>
  </si>
  <si>
    <t>DRŽAVNO TEKMOVANJE V SMUČARSKIH SKOKIH - Š. L. 2015/2016</t>
  </si>
  <si>
    <t>REZULTATI</t>
  </si>
  <si>
    <t>padec = -6 točk</t>
  </si>
  <si>
    <t>SSK BOHINJ, Senožeta 1.3.2016</t>
  </si>
  <si>
    <t>3. in 4. razred - deklice</t>
  </si>
  <si>
    <t>1m = 6 točk</t>
  </si>
  <si>
    <t>2006-2007</t>
  </si>
  <si>
    <t>Dolžine</t>
  </si>
  <si>
    <t xml:space="preserve">Odbitki </t>
  </si>
  <si>
    <t>Točke skupaj</t>
  </si>
  <si>
    <t>Št.</t>
  </si>
  <si>
    <t>priimek</t>
  </si>
  <si>
    <t>ime</t>
  </si>
  <si>
    <t>Letnik</t>
  </si>
  <si>
    <t>Osnovna šola</t>
  </si>
  <si>
    <t>R</t>
  </si>
  <si>
    <t>REGIJA</t>
  </si>
  <si>
    <t>KOM</t>
  </si>
  <si>
    <t>dde</t>
  </si>
  <si>
    <t>1.</t>
  </si>
  <si>
    <t>2.</t>
  </si>
  <si>
    <t>3.</t>
  </si>
  <si>
    <t>1.2</t>
  </si>
  <si>
    <t>2.3</t>
  </si>
  <si>
    <t>3.4</t>
  </si>
  <si>
    <t>1.5</t>
  </si>
  <si>
    <t>2.6</t>
  </si>
  <si>
    <t>3.7</t>
  </si>
  <si>
    <t>1.bojši</t>
  </si>
  <si>
    <t>2.bojši</t>
  </si>
  <si>
    <t>3.bojši</t>
  </si>
  <si>
    <t>Skupaj točk</t>
  </si>
  <si>
    <t>Mesto</t>
  </si>
  <si>
    <t>Eva</t>
  </si>
  <si>
    <t>JERMAN</t>
  </si>
  <si>
    <t>2007</t>
  </si>
  <si>
    <t>OSNOVNA ŠOLA BISTRICA</t>
  </si>
  <si>
    <t>G</t>
  </si>
  <si>
    <t>dekl</t>
  </si>
  <si>
    <t>Ana</t>
  </si>
  <si>
    <t>BOKAL</t>
  </si>
  <si>
    <t>2006</t>
  </si>
  <si>
    <t>OSNOVNA ŠOLA ŠKOFJA LOKA - MESTO</t>
  </si>
  <si>
    <t>Tina</t>
  </si>
  <si>
    <t>RUPAR</t>
  </si>
  <si>
    <t>OSNOVNA ŠOLA POLJANE, 4223 POLJANE</t>
  </si>
  <si>
    <t>MALI</t>
  </si>
  <si>
    <t>OSNOVNA ŠOLA ŽIRI</t>
  </si>
  <si>
    <t>Ulla</t>
  </si>
  <si>
    <t>KAVČIČ</t>
  </si>
  <si>
    <t>Nada</t>
  </si>
  <si>
    <t>FILIPIČ</t>
  </si>
  <si>
    <t>OSNOVNA ŠOLA IVANA TAVČARJA GORENJA VAS</t>
  </si>
  <si>
    <t>Polona</t>
  </si>
  <si>
    <t>TAVČAR</t>
  </si>
  <si>
    <t>Hana</t>
  </si>
  <si>
    <t>SEKNE</t>
  </si>
  <si>
    <t>OSNOVNA ŠOLA ŠENČUR</t>
  </si>
  <si>
    <t>Urška</t>
  </si>
  <si>
    <t>KUSTERLE</t>
  </si>
  <si>
    <t>OSNOVNA ŠOLA DR. JANEZA MENCINGERJA BOHINJSKA BISTRICA</t>
  </si>
  <si>
    <t>Nika</t>
  </si>
  <si>
    <t>JURČIČ</t>
  </si>
  <si>
    <t>Tinkara</t>
  </si>
  <si>
    <t>MUR</t>
  </si>
  <si>
    <t>Nuša</t>
  </si>
  <si>
    <t>JAN</t>
  </si>
  <si>
    <t>OSNOVNA ŠOLA GORJE</t>
  </si>
  <si>
    <t>Lucija</t>
  </si>
  <si>
    <t>DOVŽAN</t>
  </si>
  <si>
    <t>OSNOVNA ŠOLA KRIŽE</t>
  </si>
  <si>
    <t>Laura</t>
  </si>
  <si>
    <t>STANOVNIK</t>
  </si>
  <si>
    <t>Maja</t>
  </si>
  <si>
    <t>MADON</t>
  </si>
  <si>
    <t>OSNOVNA ŠOLA ŽIROVNICA</t>
  </si>
  <si>
    <t>Neža</t>
  </si>
  <si>
    <t>MENCINGER</t>
  </si>
  <si>
    <t>Neca</t>
  </si>
  <si>
    <t>MEGLIČ</t>
  </si>
  <si>
    <t>Neja</t>
  </si>
  <si>
    <t>ZUPAN</t>
  </si>
  <si>
    <t>Špela</t>
  </si>
  <si>
    <t>PISK</t>
  </si>
  <si>
    <t>CEGNAR</t>
  </si>
  <si>
    <t>CELEC</t>
  </si>
  <si>
    <t>OSNOVNA ŠOLA NAKLO</t>
  </si>
  <si>
    <t>ROŽIČ</t>
  </si>
  <si>
    <t>BOHINEC</t>
  </si>
  <si>
    <t>Sara</t>
  </si>
  <si>
    <t>SEDOVŠEK</t>
  </si>
  <si>
    <t>ČIMŽAR</t>
  </si>
  <si>
    <t>OSNOVNA ŠOLA FRANCETA PREŠERNA KRANJ</t>
  </si>
  <si>
    <t>Živa</t>
  </si>
  <si>
    <t>POGAČNIK</t>
  </si>
  <si>
    <t>Manca</t>
  </si>
  <si>
    <t>PESKO</t>
  </si>
  <si>
    <t>Kristina</t>
  </si>
  <si>
    <t>FERLAN</t>
  </si>
  <si>
    <t>Lana</t>
  </si>
  <si>
    <t>LAJIČ</t>
  </si>
  <si>
    <t>OSNOVNA ŠOLA F.S. FINŽGARJA LESCE</t>
  </si>
  <si>
    <t>BRENKUS</t>
  </si>
  <si>
    <t>OSNOVNA ŠOLA STRAŽIŠČE KRANJ</t>
  </si>
  <si>
    <t>Lenča</t>
  </si>
  <si>
    <t>PEČNIK</t>
  </si>
  <si>
    <t>Sophie</t>
  </si>
  <si>
    <t>PROSEN</t>
  </si>
  <si>
    <t>Zarja</t>
  </si>
  <si>
    <t>BRODER</t>
  </si>
  <si>
    <t>Taja</t>
  </si>
  <si>
    <t>CUDERMAN</t>
  </si>
  <si>
    <t>Lanai</t>
  </si>
  <si>
    <t>MIKELJ</t>
  </si>
  <si>
    <t>OSNOVNA ŠOLA ANTONA TOMAŽA LINHARTA RADOVLJICA</t>
  </si>
  <si>
    <t>ROLC</t>
  </si>
  <si>
    <t>CANKAR</t>
  </si>
  <si>
    <t>Zoja</t>
  </si>
  <si>
    <t>ŠORN VESEL</t>
  </si>
  <si>
    <t>OSNOVNA ŠOLA TRŽIČ</t>
  </si>
  <si>
    <t>4. razred - dečki</t>
  </si>
  <si>
    <t>Maj</t>
  </si>
  <si>
    <t>FROLICH</t>
  </si>
  <si>
    <t>d</t>
  </si>
  <si>
    <t>SOKLIČ</t>
  </si>
  <si>
    <t>Matic</t>
  </si>
  <si>
    <t>Matevž</t>
  </si>
  <si>
    <t>BOGATAJ</t>
  </si>
  <si>
    <t>Gašper</t>
  </si>
  <si>
    <t>GROS</t>
  </si>
  <si>
    <t>Nejc</t>
  </si>
  <si>
    <t>LEPIR</t>
  </si>
  <si>
    <t>Jaka</t>
  </si>
  <si>
    <t>PROJE</t>
  </si>
  <si>
    <t>Tibor</t>
  </si>
  <si>
    <t>KOČAR</t>
  </si>
  <si>
    <t>Anže</t>
  </si>
  <si>
    <t>KOZJEK</t>
  </si>
  <si>
    <t>Veno</t>
  </si>
  <si>
    <t>BAJAZET</t>
  </si>
  <si>
    <t>Vid</t>
  </si>
  <si>
    <t>AMBROŽIČ</t>
  </si>
  <si>
    <t>Miha</t>
  </si>
  <si>
    <t>TROJAR</t>
  </si>
  <si>
    <t>2005</t>
  </si>
  <si>
    <t>Luka</t>
  </si>
  <si>
    <t>SKODLAR</t>
  </si>
  <si>
    <t>Nik</t>
  </si>
  <si>
    <t>GOMBOC</t>
  </si>
  <si>
    <t>Anej</t>
  </si>
  <si>
    <t>PAPLER</t>
  </si>
  <si>
    <t>Domen</t>
  </si>
  <si>
    <t>TRČEK</t>
  </si>
  <si>
    <t>Urban</t>
  </si>
  <si>
    <t>KUKOVIČ</t>
  </si>
  <si>
    <t>CENČEK</t>
  </si>
  <si>
    <t>Patrik</t>
  </si>
  <si>
    <t>MIKLAVČIČ</t>
  </si>
  <si>
    <t>Žiga</t>
  </si>
  <si>
    <t>STANONIK</t>
  </si>
  <si>
    <t>An</t>
  </si>
  <si>
    <t>JESENKO</t>
  </si>
  <si>
    <t xml:space="preserve">Gaber </t>
  </si>
  <si>
    <t>BRAJNIK</t>
  </si>
  <si>
    <t>OSNOVNA ŠOLA LJUBNO</t>
  </si>
  <si>
    <t>Tristan</t>
  </si>
  <si>
    <t>BLAŽIČ</t>
  </si>
  <si>
    <t>Tilen</t>
  </si>
  <si>
    <t>JURCA</t>
  </si>
  <si>
    <t>Gaber</t>
  </si>
  <si>
    <t>ŠIMNIC</t>
  </si>
  <si>
    <t>Blaž</t>
  </si>
  <si>
    <t>Žan</t>
  </si>
  <si>
    <t>PODOBNIK</t>
  </si>
  <si>
    <t>Jakob</t>
  </si>
  <si>
    <t>OBLAK</t>
  </si>
  <si>
    <t>PRIMOŽIČ</t>
  </si>
  <si>
    <t>Jernej</t>
  </si>
  <si>
    <t>RUPEL</t>
  </si>
  <si>
    <t>Ažbe</t>
  </si>
  <si>
    <t>ŠKOFIC</t>
  </si>
  <si>
    <t>BENEDIČIČ</t>
  </si>
  <si>
    <t>Bor</t>
  </si>
  <si>
    <t>DRAKSLER</t>
  </si>
  <si>
    <t>Aljaž</t>
  </si>
  <si>
    <t>Noel</t>
  </si>
  <si>
    <t>SORGO</t>
  </si>
  <si>
    <t>Nace</t>
  </si>
  <si>
    <t>VALENČIČ</t>
  </si>
  <si>
    <t>STRŽINAR</t>
  </si>
  <si>
    <t>Jean-Mark</t>
  </si>
  <si>
    <t>KOSMAČ</t>
  </si>
  <si>
    <t>Ožbej</t>
  </si>
  <si>
    <t>MARKUN</t>
  </si>
  <si>
    <t>Lenart</t>
  </si>
  <si>
    <t>VEHAR MENEGATTI</t>
  </si>
  <si>
    <t>Gal</t>
  </si>
  <si>
    <t>MIHELIČ</t>
  </si>
  <si>
    <t>BUH</t>
  </si>
  <si>
    <t>Janez</t>
  </si>
  <si>
    <t>Lukas</t>
  </si>
  <si>
    <t>KALAN</t>
  </si>
  <si>
    <t>NAGODE</t>
  </si>
  <si>
    <t>EGART</t>
  </si>
  <si>
    <t>ŠOLAR</t>
  </si>
  <si>
    <t>KRŽIŠNIK</t>
  </si>
  <si>
    <t>Bert</t>
  </si>
  <si>
    <t>BITENC</t>
  </si>
  <si>
    <t>BREJC</t>
  </si>
  <si>
    <t>ČEH ZEBEC</t>
  </si>
  <si>
    <t>HUMERCA</t>
  </si>
  <si>
    <t>ŠIFRER</t>
  </si>
  <si>
    <t>Simon</t>
  </si>
  <si>
    <t>ROGAČ</t>
  </si>
  <si>
    <t>Matej</t>
  </si>
  <si>
    <t>ŠMID</t>
  </si>
  <si>
    <t>ČADEŽ</t>
  </si>
  <si>
    <t>ANDREUZZI</t>
  </si>
  <si>
    <t>Juš</t>
  </si>
  <si>
    <t>BURJEK</t>
  </si>
  <si>
    <t>David</t>
  </si>
  <si>
    <t>BERNIK</t>
  </si>
  <si>
    <t>3. razred - dečki</t>
  </si>
  <si>
    <t>Odbitki</t>
  </si>
  <si>
    <t>Peter</t>
  </si>
  <si>
    <t>KATONA</t>
  </si>
  <si>
    <t>RENER</t>
  </si>
  <si>
    <t>Črt</t>
  </si>
  <si>
    <t>ŠTIBELJ</t>
  </si>
  <si>
    <t>GRAŠIČ</t>
  </si>
  <si>
    <t>ČERNILEC</t>
  </si>
  <si>
    <t>Zazvonil</t>
  </si>
  <si>
    <t>Jaša</t>
  </si>
  <si>
    <t>OSNOVNA ŠOLA PREDOSLJE</t>
  </si>
  <si>
    <t>Urh</t>
  </si>
  <si>
    <t>ŽOS</t>
  </si>
  <si>
    <t>Jana</t>
  </si>
  <si>
    <t>Stanonik</t>
  </si>
  <si>
    <t>OSNOVNA ŠOLA GORENJA VAS</t>
  </si>
  <si>
    <t>Dominik</t>
  </si>
  <si>
    <t>HRNČIČ</t>
  </si>
  <si>
    <t>OSNOVNA ŠOLA DAVORINA JENKA CERKLJE NA GORENJSKEM</t>
  </si>
  <si>
    <t>Medej</t>
  </si>
  <si>
    <t>STARE</t>
  </si>
  <si>
    <t>Mark</t>
  </si>
  <si>
    <t>AHČIN</t>
  </si>
  <si>
    <t>Lovro Gal</t>
  </si>
  <si>
    <t>JANC</t>
  </si>
  <si>
    <t>Rok</t>
  </si>
  <si>
    <t>Drejc</t>
  </si>
  <si>
    <t>Žak</t>
  </si>
  <si>
    <t>AUREAMI</t>
  </si>
  <si>
    <t>KIPHUT</t>
  </si>
  <si>
    <t>ŠENK</t>
  </si>
  <si>
    <t>STRUPIH</t>
  </si>
  <si>
    <t>Andrej</t>
  </si>
  <si>
    <t>LOGAR</t>
  </si>
  <si>
    <t>Mai</t>
  </si>
  <si>
    <t>KOLERIČ</t>
  </si>
  <si>
    <t>RIHTARŠIČ</t>
  </si>
  <si>
    <t>Marcel</t>
  </si>
  <si>
    <t>Ivano</t>
  </si>
  <si>
    <t>SABALIĆ</t>
  </si>
  <si>
    <t>GJERKEŠ</t>
  </si>
  <si>
    <t>KRISTAN</t>
  </si>
  <si>
    <t>Oskar</t>
  </si>
  <si>
    <t>Erazem</t>
  </si>
  <si>
    <t>Bine</t>
  </si>
  <si>
    <t>LAZAR</t>
  </si>
  <si>
    <t>TOMAŽIN</t>
  </si>
  <si>
    <t>Timotej</t>
  </si>
  <si>
    <t>IAN POLJAK</t>
  </si>
  <si>
    <t>GAJŠEK</t>
  </si>
  <si>
    <t>PEČARIČ</t>
  </si>
  <si>
    <t>Darko</t>
  </si>
  <si>
    <t>VUJANOVIČ</t>
  </si>
  <si>
    <t>JELIČ</t>
  </si>
  <si>
    <t>Tevž</t>
  </si>
  <si>
    <t>BIČEK</t>
  </si>
  <si>
    <t>HROBAT</t>
  </si>
  <si>
    <t>OSNOVNA ŠOLA J. PLEMELJ BLED</t>
  </si>
  <si>
    <t>Jure</t>
  </si>
  <si>
    <t>KLEMENC</t>
  </si>
  <si>
    <t>LEBAN</t>
  </si>
  <si>
    <t>BRENKUŠ</t>
  </si>
  <si>
    <t>ŠPEGLIČ</t>
  </si>
  <si>
    <t>1. razred - dečki</t>
  </si>
  <si>
    <t>Dolžine (m)</t>
  </si>
  <si>
    <t xml:space="preserve">Letnik </t>
  </si>
  <si>
    <t>ŠTREKELJ</t>
  </si>
  <si>
    <t>PAVEC</t>
  </si>
  <si>
    <t>2009</t>
  </si>
  <si>
    <t>Jošt</t>
  </si>
  <si>
    <t>HABE</t>
  </si>
  <si>
    <t>BERDAJS</t>
  </si>
  <si>
    <t>OSNOVNA ŠOLA MEDVODE</t>
  </si>
  <si>
    <t>REMIC</t>
  </si>
  <si>
    <t>Svit</t>
  </si>
  <si>
    <t>POLANEC</t>
  </si>
  <si>
    <t>OSNOVNA ŠOLA SIMONA JENKA KRANJ</t>
  </si>
  <si>
    <t>JURKOVIČ</t>
  </si>
  <si>
    <t>POGAČAR</t>
  </si>
  <si>
    <t>SLAPNIK</t>
  </si>
  <si>
    <t>BERGEL</t>
  </si>
  <si>
    <t>OSNOVNA ŠOLA 16. DECEMBRA MOJSTRANA</t>
  </si>
  <si>
    <t>TIM</t>
  </si>
  <si>
    <t>OŠ PREDOSLJE</t>
  </si>
  <si>
    <t>POTOČNIK</t>
  </si>
  <si>
    <t>Krištof</t>
  </si>
  <si>
    <t>2019</t>
  </si>
  <si>
    <t>Nikolaj</t>
  </si>
  <si>
    <t>OGRIN</t>
  </si>
  <si>
    <t>Jan</t>
  </si>
  <si>
    <t>Tadej</t>
  </si>
  <si>
    <t>KISOVEC</t>
  </si>
  <si>
    <t>JAGODIC</t>
  </si>
  <si>
    <t>Tim</t>
  </si>
  <si>
    <t>ALJANČIČ</t>
  </si>
  <si>
    <t>SODJA</t>
  </si>
  <si>
    <t>KOZAMERNIK</t>
  </si>
  <si>
    <t>Matjaž</t>
  </si>
  <si>
    <t>Vito</t>
  </si>
  <si>
    <t>ZUPANC</t>
  </si>
  <si>
    <t>Aleš</t>
  </si>
  <si>
    <t>RENE</t>
  </si>
  <si>
    <t>France Dan</t>
  </si>
  <si>
    <t>KRANJC</t>
  </si>
  <si>
    <t>URBANC ANDJELKOVIĆ</t>
  </si>
  <si>
    <t>SLABE</t>
  </si>
  <si>
    <t xml:space="preserve">Aleksej </t>
  </si>
  <si>
    <t>MITIĆ</t>
  </si>
  <si>
    <t>URBANIJA</t>
  </si>
  <si>
    <t>Ben</t>
  </si>
  <si>
    <t>ŽVAN</t>
  </si>
  <si>
    <t>MALOVRH</t>
  </si>
  <si>
    <t>OSENK</t>
  </si>
  <si>
    <t>MARKOVIČ</t>
  </si>
  <si>
    <t xml:space="preserve">Anže </t>
  </si>
  <si>
    <t>KOŠNIK</t>
  </si>
  <si>
    <t>OSNOVNA ŠOLA SRAŽIŠČE</t>
  </si>
  <si>
    <t>2. razred - dečki</t>
  </si>
  <si>
    <t>LAN</t>
  </si>
  <si>
    <t>BEČAN</t>
  </si>
  <si>
    <t>2008</t>
  </si>
  <si>
    <t>DOLENC</t>
  </si>
  <si>
    <t>JEREB</t>
  </si>
  <si>
    <t>Tine</t>
  </si>
  <si>
    <t>TOLAR</t>
  </si>
  <si>
    <t>OSNOVNA ŠOLA ŽELEZNIKI</t>
  </si>
  <si>
    <t>Louro</t>
  </si>
  <si>
    <t>VEHAR</t>
  </si>
  <si>
    <t>Maks</t>
  </si>
  <si>
    <t>BOŽNAR</t>
  </si>
  <si>
    <t>Mitja</t>
  </si>
  <si>
    <t>BEDENIK</t>
  </si>
  <si>
    <t>Jakob Aurel</t>
  </si>
  <si>
    <t>KOLETNIK</t>
  </si>
  <si>
    <t>TEVŽ</t>
  </si>
  <si>
    <t>POKLUKAR</t>
  </si>
  <si>
    <t>Vasja</t>
  </si>
  <si>
    <t>REPE</t>
  </si>
  <si>
    <t>Lan</t>
  </si>
  <si>
    <t>SRŠAN</t>
  </si>
  <si>
    <t>OSNOVNA ŠOLA STANETA ŽAGARJA LIPNICA</t>
  </si>
  <si>
    <t>Tiar</t>
  </si>
  <si>
    <t>ZALOŽNIK</t>
  </si>
  <si>
    <t>STELE</t>
  </si>
  <si>
    <t>BALTIČ</t>
  </si>
  <si>
    <t>KOŠIR</t>
  </si>
  <si>
    <t>PREMRL</t>
  </si>
  <si>
    <t>MAEGLIČ</t>
  </si>
  <si>
    <t xml:space="preserve">MARK </t>
  </si>
  <si>
    <t>GORENC</t>
  </si>
  <si>
    <t>STEGNAR</t>
  </si>
  <si>
    <t xml:space="preserve">GAŠPER </t>
  </si>
  <si>
    <t>OŠ DR.J. MENCINGERJA</t>
  </si>
  <si>
    <t>REŠ</t>
  </si>
  <si>
    <t>VIRANT</t>
  </si>
  <si>
    <t>GABER</t>
  </si>
  <si>
    <t>TADINA</t>
  </si>
  <si>
    <t>OŠ STRAŽIŠČE</t>
  </si>
  <si>
    <t>PREZELJ</t>
  </si>
  <si>
    <t>Tit</t>
  </si>
  <si>
    <t>JERŠE</t>
  </si>
  <si>
    <t>IGLIČ</t>
  </si>
  <si>
    <t>LUKAN</t>
  </si>
  <si>
    <t>Andraž</t>
  </si>
  <si>
    <t>RENKO</t>
  </si>
  <si>
    <t>TRATNIK PIRMAN</t>
  </si>
  <si>
    <t>FISTER</t>
  </si>
  <si>
    <t>VINDIŠ</t>
  </si>
  <si>
    <t>BEGOVIČ</t>
  </si>
  <si>
    <t>STRNAD PODLIPNIK</t>
  </si>
  <si>
    <t>2016</t>
  </si>
  <si>
    <t>HOČEVAR</t>
  </si>
  <si>
    <t>BALKOVEC</t>
  </si>
  <si>
    <t>MALEŠ</t>
  </si>
  <si>
    <t>Niklas</t>
  </si>
  <si>
    <t>KREK</t>
  </si>
  <si>
    <t>JERAS</t>
  </si>
  <si>
    <t>KRIVIC</t>
  </si>
  <si>
    <t>Taj</t>
  </si>
  <si>
    <t>DJUKIC</t>
  </si>
  <si>
    <t>NOVAK</t>
  </si>
  <si>
    <t>ERZNOŽNIK</t>
  </si>
  <si>
    <t>SEEHASE</t>
  </si>
  <si>
    <t>TIŠLER</t>
  </si>
  <si>
    <t>Amadej</t>
  </si>
  <si>
    <t>POLAJNAR</t>
  </si>
  <si>
    <t>MARK</t>
  </si>
  <si>
    <t>METERC VALENTINČIČ</t>
  </si>
  <si>
    <t>OŠ ŽIROVNICA</t>
  </si>
  <si>
    <t>KOGOVŠEK</t>
  </si>
  <si>
    <t>Matija</t>
  </si>
  <si>
    <t>Enej</t>
  </si>
  <si>
    <t>ŠKULJ</t>
  </si>
  <si>
    <t>RESMAN</t>
  </si>
  <si>
    <t>LAUSEGER</t>
  </si>
  <si>
    <t>Jože</t>
  </si>
  <si>
    <t>UDIR</t>
  </si>
  <si>
    <t>BALDASIN</t>
  </si>
  <si>
    <t>Cene</t>
  </si>
  <si>
    <t>GANTAR</t>
  </si>
  <si>
    <t>1. in 2. razred - deklice</t>
  </si>
  <si>
    <t>2009-2008</t>
  </si>
  <si>
    <t>Hanna</t>
  </si>
  <si>
    <t>Ula</t>
  </si>
  <si>
    <t>PERKO</t>
  </si>
  <si>
    <t>Maša</t>
  </si>
  <si>
    <t>LIKOZR</t>
  </si>
  <si>
    <t>GOLC</t>
  </si>
  <si>
    <t>Brina</t>
  </si>
  <si>
    <t>Mojca</t>
  </si>
  <si>
    <t>MOŽINA</t>
  </si>
  <si>
    <t>SEDEJ</t>
  </si>
  <si>
    <t>Zoja Brina</t>
  </si>
  <si>
    <t>ŽLINDRA</t>
  </si>
  <si>
    <t>ŠVAB</t>
  </si>
  <si>
    <t>Vita</t>
  </si>
  <si>
    <t>MARKELJ</t>
  </si>
  <si>
    <t>KOPAČ</t>
  </si>
  <si>
    <t>MLINAR</t>
  </si>
  <si>
    <t>HABJAN</t>
  </si>
  <si>
    <t>Zala</t>
  </si>
  <si>
    <t>BELHAR</t>
  </si>
  <si>
    <t>Liza</t>
  </si>
  <si>
    <t>POLJANŠEK</t>
  </si>
  <si>
    <t>Kaja</t>
  </si>
  <si>
    <t>ZAPLOTNIK</t>
  </si>
  <si>
    <t>Anja</t>
  </si>
  <si>
    <t>RAZINGAR</t>
  </si>
  <si>
    <t>PETROVČIČ</t>
  </si>
  <si>
    <t>VRHOVEC</t>
  </si>
  <si>
    <t>Blažka</t>
  </si>
  <si>
    <t>Ava</t>
  </si>
  <si>
    <t>VALENTAR</t>
  </si>
  <si>
    <t>Lara</t>
  </si>
  <si>
    <t>SIMAKOVIĆ</t>
  </si>
  <si>
    <t>Alanija</t>
  </si>
  <si>
    <t>JENKO</t>
  </si>
  <si>
    <t>FON</t>
  </si>
  <si>
    <t>PRETNAR</t>
  </si>
  <si>
    <t>Kiara</t>
  </si>
  <si>
    <t>ĐOREM KUHAR</t>
  </si>
  <si>
    <t>Rebeka</t>
  </si>
  <si>
    <t>REBOLJ</t>
  </si>
  <si>
    <t>Naomi</t>
  </si>
  <si>
    <t>ERŽEN</t>
  </si>
  <si>
    <t>LEBEN</t>
  </si>
  <si>
    <t>Katarina</t>
  </si>
  <si>
    <t>JEZERŠEK</t>
  </si>
  <si>
    <t>Nela</t>
  </si>
  <si>
    <t>PEČELIN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</si>
</sst>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1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138">
    <xf numFmtId="0" fontId="0" fillId="0" borderId="0" xfId="0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/>
    <xf numFmtId="0" fontId="6" fillId="0" borderId="0" xfId="1" applyFont="1"/>
    <xf numFmtId="0" fontId="6" fillId="0" borderId="0" xfId="1" applyFont="1" applyAlignment="1">
      <alignment wrapText="1"/>
    </xf>
    <xf numFmtId="0" fontId="0" fillId="2" borderId="4" xfId="0" applyFont="1" applyFill="1" applyBorder="1"/>
    <xf numFmtId="0" fontId="7" fillId="2" borderId="5" xfId="1" applyFont="1" applyFill="1" applyBorder="1" applyAlignment="1">
      <alignment horizontal="center" wrapText="1"/>
    </xf>
    <xf numFmtId="0" fontId="7" fillId="2" borderId="5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/>
    </xf>
    <xf numFmtId="0" fontId="7" fillId="2" borderId="6" xfId="1" quotePrefix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0" fontId="0" fillId="2" borderId="11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wrapText="1"/>
    </xf>
    <xf numFmtId="0" fontId="0" fillId="2" borderId="12" xfId="0" applyFont="1" applyFill="1" applyBorder="1" applyAlignment="1">
      <alignment horizontal="center"/>
    </xf>
    <xf numFmtId="0" fontId="1" fillId="0" borderId="13" xfId="0" applyFont="1" applyBorder="1" applyAlignment="1">
      <alignment vertical="center"/>
    </xf>
    <xf numFmtId="0" fontId="8" fillId="0" borderId="14" xfId="2" applyFont="1" applyFill="1" applyBorder="1"/>
    <xf numFmtId="0" fontId="1" fillId="0" borderId="15" xfId="0" applyFont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3" xfId="0" applyFont="1" applyBorder="1"/>
    <xf numFmtId="0" fontId="9" fillId="0" borderId="26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0" xfId="0" applyFont="1" applyAlignment="1">
      <alignment horizontal="left"/>
    </xf>
    <xf numFmtId="0" fontId="0" fillId="2" borderId="12" xfId="0" applyFont="1" applyFill="1" applyBorder="1" applyAlignment="1">
      <alignment horizontal="left"/>
    </xf>
    <xf numFmtId="0" fontId="9" fillId="0" borderId="25" xfId="0" applyFont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0" fillId="2" borderId="10" xfId="0" applyFont="1" applyFill="1" applyBorder="1"/>
    <xf numFmtId="0" fontId="2" fillId="3" borderId="30" xfId="0" applyFont="1" applyFill="1" applyBorder="1" applyAlignment="1">
      <alignment vertical="center"/>
    </xf>
    <xf numFmtId="0" fontId="10" fillId="0" borderId="14" xfId="1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31" xfId="0" applyFont="1" applyBorder="1" applyAlignment="1">
      <alignment vertical="center" wrapText="1"/>
    </xf>
    <xf numFmtId="0" fontId="2" fillId="3" borderId="24" xfId="0" applyFont="1" applyFill="1" applyBorder="1" applyAlignment="1">
      <alignment vertical="center"/>
    </xf>
    <xf numFmtId="0" fontId="0" fillId="0" borderId="14" xfId="0" applyFont="1" applyBorder="1"/>
    <xf numFmtId="0" fontId="0" fillId="0" borderId="22" xfId="0" applyFont="1" applyBorder="1"/>
    <xf numFmtId="0" fontId="8" fillId="0" borderId="14" xfId="2" applyFont="1" applyFill="1" applyBorder="1" applyAlignment="1">
      <alignment horizontal="left"/>
    </xf>
    <xf numFmtId="0" fontId="0" fillId="0" borderId="16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0" fillId="0" borderId="21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14" xfId="0" applyFont="1" applyFill="1" applyBorder="1"/>
    <xf numFmtId="0" fontId="0" fillId="0" borderId="22" xfId="0" applyFont="1" applyFill="1" applyBorder="1"/>
    <xf numFmtId="0" fontId="10" fillId="0" borderId="28" xfId="1" applyFont="1" applyFill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9" fillId="0" borderId="32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10" fillId="0" borderId="13" xfId="1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0" fontId="0" fillId="0" borderId="35" xfId="0" applyFont="1" applyBorder="1" applyAlignment="1">
      <alignment vertical="center" wrapText="1"/>
    </xf>
    <xf numFmtId="0" fontId="10" fillId="0" borderId="21" xfId="1" applyFon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0" xfId="0" applyFont="1" applyFill="1"/>
    <xf numFmtId="0" fontId="8" fillId="0" borderId="0" xfId="2" applyFont="1" applyFill="1"/>
    <xf numFmtId="0" fontId="0" fillId="0" borderId="24" xfId="0" applyFont="1" applyFill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0" fillId="2" borderId="36" xfId="0" applyFont="1" applyFill="1" applyBorder="1" applyAlignment="1">
      <alignment horizontal="center"/>
    </xf>
    <xf numFmtId="0" fontId="2" fillId="0" borderId="21" xfId="0" applyFont="1" applyFill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12" fillId="4" borderId="14" xfId="2" applyFont="1" applyFill="1" applyBorder="1"/>
    <xf numFmtId="0" fontId="0" fillId="0" borderId="28" xfId="0" applyFont="1" applyBorder="1"/>
    <xf numFmtId="0" fontId="0" fillId="0" borderId="29" xfId="0" applyFont="1" applyBorder="1"/>
    <xf numFmtId="0" fontId="12" fillId="0" borderId="14" xfId="2" applyFont="1" applyFill="1" applyBorder="1"/>
    <xf numFmtId="0" fontId="12" fillId="0" borderId="14" xfId="2" applyFont="1" applyFill="1" applyBorder="1" applyAlignment="1">
      <alignment horizontal="left"/>
    </xf>
    <xf numFmtId="0" fontId="0" fillId="0" borderId="3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37" xfId="0" applyFont="1" applyFill="1" applyBorder="1" applyAlignment="1">
      <alignment vertical="center"/>
    </xf>
    <xf numFmtId="0" fontId="0" fillId="2" borderId="38" xfId="0" applyFont="1" applyFill="1" applyBorder="1"/>
    <xf numFmtId="0" fontId="0" fillId="2" borderId="39" xfId="0" applyFont="1" applyFill="1" applyBorder="1" applyAlignment="1">
      <alignment horizontal="center" wrapText="1"/>
    </xf>
    <xf numFmtId="0" fontId="0" fillId="2" borderId="39" xfId="0" applyFont="1" applyFill="1" applyBorder="1" applyAlignment="1">
      <alignment horizontal="center"/>
    </xf>
    <xf numFmtId="0" fontId="2" fillId="4" borderId="14" xfId="0" applyFont="1" applyFill="1" applyBorder="1" applyAlignment="1">
      <alignment vertical="center"/>
    </xf>
    <xf numFmtId="0" fontId="0" fillId="0" borderId="14" xfId="0" applyBorder="1" applyAlignment="1">
      <alignment wrapText="1"/>
    </xf>
    <xf numFmtId="0" fontId="0" fillId="0" borderId="40" xfId="0" applyFont="1" applyBorder="1"/>
    <xf numFmtId="0" fontId="0" fillId="0" borderId="41" xfId="0" applyFont="1" applyBorder="1" applyAlignment="1">
      <alignment vertical="center"/>
    </xf>
    <xf numFmtId="0" fontId="0" fillId="0" borderId="42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0" fontId="0" fillId="0" borderId="26" xfId="0" applyFont="1" applyBorder="1" applyAlignment="1">
      <alignment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17" xfId="0" applyFont="1" applyBorder="1"/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vertical="center"/>
    </xf>
    <xf numFmtId="0" fontId="0" fillId="0" borderId="46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0" fillId="5" borderId="0" xfId="0" applyFont="1" applyFill="1"/>
    <xf numFmtId="0" fontId="0" fillId="0" borderId="48" xfId="0" applyFont="1" applyBorder="1" applyAlignment="1">
      <alignment vertical="center"/>
    </xf>
    <xf numFmtId="16" fontId="0" fillId="0" borderId="0" xfId="0" applyNumberFormat="1" applyFont="1"/>
    <xf numFmtId="0" fontId="1" fillId="0" borderId="2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30" xfId="0" applyFont="1" applyFill="1" applyBorder="1" applyAlignment="1">
      <alignment vertical="center"/>
    </xf>
    <xf numFmtId="0" fontId="2" fillId="0" borderId="2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left"/>
    </xf>
    <xf numFmtId="0" fontId="11" fillId="0" borderId="14" xfId="0" applyFont="1" applyFill="1" applyBorder="1" applyAlignment="1"/>
    <xf numFmtId="0" fontId="7" fillId="2" borderId="5" xfId="1" applyFont="1" applyFill="1" applyBorder="1" applyAlignment="1">
      <alignment horizontal="left"/>
    </xf>
    <xf numFmtId="0" fontId="0" fillId="0" borderId="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32" xfId="0" applyFont="1" applyBorder="1"/>
    <xf numFmtId="0" fontId="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3">
    <cellStyle name="Navadno" xfId="0" builtinId="0"/>
    <cellStyle name="Navadno 2" xfId="1"/>
    <cellStyle name="Navadno 3" xfId="2"/>
  </cellStyles>
  <dxfs count="14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left" vertical="center" textRotation="0" wrapText="0" indent="0" relativeIndent="255" justifyLastLine="0" shrinkToFit="0" readingOrder="0"/>
      <border diagonalUp="0" diagonalDown="0" outline="0">
        <left style="medium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relativeIndent="255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relativeIndent="255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medium">
          <color auto="1"/>
        </righ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left" vertical="center" textRotation="0" wrapText="0" indent="0" relativeIndent="255" justifyLastLine="0" shrinkToFit="0" readingOrder="0"/>
      <border diagonalUp="0" diagonalDown="0" outline="0">
        <left style="medium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border outline="0">
        <right style="medium">
          <color auto="1"/>
        </righ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relativeIndent="255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border outline="0">
        <left style="medium">
          <color auto="1"/>
        </left>
        <right style="medium">
          <color indexed="64"/>
        </righ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relativeIndent="255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border outline="0">
        <left style="medium">
          <color auto="1"/>
        </left>
        <right style="medium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border diagonalUp="0" diagonalDown="0" outline="0">
        <left style="medium">
          <color indexed="64"/>
        </left>
        <right/>
        <top style="thin">
          <color auto="1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relative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alignment horizontal="general" vertical="bottom" textRotation="0" wrapText="1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0000"/>
        </patternFill>
      </fill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1" indent="0" relative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medium">
          <color indexed="64"/>
        </left>
        <right/>
        <top style="thin">
          <color auto="1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center" textRotation="0" wrapText="0" indent="0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right style="medium">
          <color indexed="64"/>
        </right>
        <top style="medium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ela25" displayName="Tabela25" ref="A5:W46" totalsRowShown="0" tableBorderDxfId="143">
  <autoFilter ref="A5:W46"/>
  <sortState ref="A6:W46">
    <sortCondition ref="W5:W46"/>
  </sortState>
  <tableColumns count="23">
    <tableColumn id="1" name="Št." dataDxfId="142"/>
    <tableColumn id="2" name="priimek" dataDxfId="141" dataCellStyle="Navadno 3"/>
    <tableColumn id="3" name="ime" dataDxfId="140" dataCellStyle="Navadno 3"/>
    <tableColumn id="4" name="Letnik " dataDxfId="139" dataCellStyle="Navadno 3"/>
    <tableColumn id="5" name="Osnovna šola" dataDxfId="138" dataCellStyle="Navadno 3"/>
    <tableColumn id="6" name="R" dataDxfId="137" dataCellStyle="Navadno 2"/>
    <tableColumn id="7" name="REGIJA" dataDxfId="136" dataCellStyle="Navadno 2"/>
    <tableColumn id="8" name="KOM" dataDxfId="135"/>
    <tableColumn id="9" name="dde" dataDxfId="134"/>
    <tableColumn id="10" name="1." dataDxfId="133"/>
    <tableColumn id="11" name="2." dataDxfId="132"/>
    <tableColumn id="12" name="3." dataDxfId="131"/>
    <tableColumn id="13" name="1.2" dataDxfId="130"/>
    <tableColumn id="14" name="2.3" dataDxfId="129"/>
    <tableColumn id="15" name="3.4" dataDxfId="128"/>
    <tableColumn id="16" name="1.5" dataDxfId="127">
      <calculatedColumnFormula>J6*$G$3-M6</calculatedColumnFormula>
    </tableColumn>
    <tableColumn id="17" name="2.6" dataDxfId="126">
      <calculatedColumnFormula>K6*$G$3-N6</calculatedColumnFormula>
    </tableColumn>
    <tableColumn id="18" name="3.7" dataDxfId="125">
      <calculatedColumnFormula>L6*$G$3-O6</calculatedColumnFormula>
    </tableColumn>
    <tableColumn id="19" name="1.bojši" dataDxfId="124">
      <calculatedColumnFormula>MAX(P6:R6)</calculatedColumnFormula>
    </tableColumn>
    <tableColumn id="20" name="2.bojši" dataDxfId="123">
      <calculatedColumnFormula>LARGE(P6:R6,2)</calculatedColumnFormula>
    </tableColumn>
    <tableColumn id="21" name="3.bojši" dataDxfId="122">
      <calculatedColumnFormula>LARGE(Q6:S6,2)</calculatedColumnFormula>
    </tableColumn>
    <tableColumn id="22" name="Skupaj točk" dataDxfId="121">
      <calculatedColumnFormula>S6+T6</calculatedColumnFormula>
    </tableColumn>
    <tableColumn id="23" name="Mesto" dataDxfId="120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5" name="Tabela36" displayName="Tabela36" ref="A5:W72" totalsRowShown="0" tableBorderDxfId="119">
  <autoFilter ref="A5:W72"/>
  <sortState ref="A6:W72">
    <sortCondition ref="W5:W72"/>
  </sortState>
  <tableColumns count="23">
    <tableColumn id="1" name="Št." dataDxfId="118"/>
    <tableColumn id="2" name="priimek" dataDxfId="117" dataCellStyle="Navadno 3"/>
    <tableColumn id="3" name="ime" dataDxfId="116" dataCellStyle="Navadno 3"/>
    <tableColumn id="4" name="Letnik" dataDxfId="115"/>
    <tableColumn id="5" name="Osnovna šola" dataDxfId="114"/>
    <tableColumn id="6" name="R" dataDxfId="113" dataCellStyle="Navadno 2"/>
    <tableColumn id="7" name="REGIJA" dataDxfId="112" dataCellStyle="Navadno 2"/>
    <tableColumn id="8" name="KOM" dataDxfId="111"/>
    <tableColumn id="9" name="dde" dataDxfId="110"/>
    <tableColumn id="10" name="1." dataDxfId="109"/>
    <tableColumn id="11" name="2." dataDxfId="108"/>
    <tableColumn id="12" name="3." dataDxfId="107"/>
    <tableColumn id="13" name="1.2" dataDxfId="106"/>
    <tableColumn id="14" name="2.3" dataDxfId="105"/>
    <tableColumn id="15" name="3.4" dataDxfId="104"/>
    <tableColumn id="16" name="1.5" dataDxfId="103">
      <calculatedColumnFormula>J6*$G$3-M6</calculatedColumnFormula>
    </tableColumn>
    <tableColumn id="17" name="2.6" dataDxfId="102">
      <calculatedColumnFormula>K6*$G$3-N6</calculatedColumnFormula>
    </tableColumn>
    <tableColumn id="18" name="3.7" dataDxfId="101">
      <calculatedColumnFormula>L6*$G$3-O6</calculatedColumnFormula>
    </tableColumn>
    <tableColumn id="19" name="1.bojši" dataDxfId="100">
      <calculatedColumnFormula>MAX(P6:R6)</calculatedColumnFormula>
    </tableColumn>
    <tableColumn id="20" name="2.bojši" dataDxfId="99">
      <calculatedColumnFormula>LARGE(P6:R6,2)</calculatedColumnFormula>
    </tableColumn>
    <tableColumn id="21" name="3.bojši" dataDxfId="98">
      <calculatedColumnFormula>LARGE(P6:R6,3)</calculatedColumnFormula>
    </tableColumn>
    <tableColumn id="22" name="Skupaj točk" dataDxfId="97">
      <calculatedColumnFormula>S6+T6</calculatedColumnFormula>
    </tableColumn>
    <tableColumn id="23" name="Mesto" dataDxfId="96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Tabela2" displayName="Tabela2" ref="A5:W53" totalsRowShown="0" tableBorderDxfId="95">
  <autoFilter ref="A5:W53"/>
  <sortState ref="A6:W53">
    <sortCondition ref="W5:W53"/>
  </sortState>
  <tableColumns count="23">
    <tableColumn id="1" name="Št." dataDxfId="94"/>
    <tableColumn id="2" name="priimek" dataDxfId="93" dataCellStyle="Navadno 3"/>
    <tableColumn id="3" name="ime" dataDxfId="92" dataCellStyle="Navadno 3"/>
    <tableColumn id="4" name="Letnik" dataDxfId="91" dataCellStyle="Navadno 3"/>
    <tableColumn id="5" name="Osnovna šola" dataDxfId="90" dataCellStyle="Navadno 3"/>
    <tableColumn id="6" name="R" dataDxfId="89" dataCellStyle="Navadno 2"/>
    <tableColumn id="7" name="REGIJA" dataDxfId="88" dataCellStyle="Navadno 2"/>
    <tableColumn id="8" name="KOM" dataDxfId="87"/>
    <tableColumn id="9" name="dde" dataDxfId="86"/>
    <tableColumn id="10" name="1." dataDxfId="85"/>
    <tableColumn id="11" name="2." dataDxfId="84"/>
    <tableColumn id="12" name="3." dataDxfId="83"/>
    <tableColumn id="13" name="1.2" dataDxfId="82"/>
    <tableColumn id="14" name="2.3" dataDxfId="81"/>
    <tableColumn id="15" name="3.4" dataDxfId="80"/>
    <tableColumn id="16" name="1.5" dataDxfId="79">
      <calculatedColumnFormula>J6*$G$3-M6</calculatedColumnFormula>
    </tableColumn>
    <tableColumn id="17" name="2.6" dataDxfId="78">
      <calculatedColumnFormula>K6*$G$3-N6</calculatedColumnFormula>
    </tableColumn>
    <tableColumn id="18" name="3.7" dataDxfId="77">
      <calculatedColumnFormula>L6*$G$3-O6</calculatedColumnFormula>
    </tableColumn>
    <tableColumn id="19" name="1.bojši" dataDxfId="76">
      <calculatedColumnFormula>MAX(P6:R6)</calculatedColumnFormula>
    </tableColumn>
    <tableColumn id="20" name="2.bojši" dataDxfId="75">
      <calculatedColumnFormula>LARGE(P6:R6,2)</calculatedColumnFormula>
    </tableColumn>
    <tableColumn id="21" name="3.bojši" dataDxfId="74">
      <calculatedColumnFormula>LARGE(P6:R6,3)</calculatedColumnFormula>
    </tableColumn>
    <tableColumn id="22" name="Skupaj točk" dataDxfId="73">
      <calculatedColumnFormula>S6+T6</calculatedColumnFormula>
    </tableColumn>
    <tableColumn id="23" name="Mesto" dataDxfId="72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2" name="Tabela3" displayName="Tabela3" ref="A4:W64" totalsRowShown="0" tableBorderDxfId="71">
  <autoFilter ref="A4:W64"/>
  <sortState ref="A5:W64">
    <sortCondition ref="W4:W64"/>
  </sortState>
  <tableColumns count="23">
    <tableColumn id="1" name="Št." dataDxfId="70"/>
    <tableColumn id="2" name="priimek" dataDxfId="69" dataCellStyle="Navadno 3"/>
    <tableColumn id="3" name="ime" dataDxfId="68" dataCellStyle="Navadno 3"/>
    <tableColumn id="4" name="Letnik" dataDxfId="67" dataCellStyle="Navadno 3"/>
    <tableColumn id="5" name="Osnovna šola" dataDxfId="66" dataCellStyle="Navadno 3"/>
    <tableColumn id="6" name="R" dataDxfId="65" dataCellStyle="Navadno 2"/>
    <tableColumn id="7" name="REGIJA" dataDxfId="64" dataCellStyle="Navadno 2"/>
    <tableColumn id="8" name="KOM" dataDxfId="63"/>
    <tableColumn id="9" name="dde" dataDxfId="62"/>
    <tableColumn id="10" name="1." dataDxfId="61"/>
    <tableColumn id="11" name="2." dataDxfId="60"/>
    <tableColumn id="12" name="3." dataDxfId="59"/>
    <tableColumn id="13" name="1.2" dataDxfId="58"/>
    <tableColumn id="14" name="2.3" dataDxfId="57"/>
    <tableColumn id="15" name="3.4" dataDxfId="56"/>
    <tableColumn id="16" name="1.5" dataDxfId="55">
      <calculatedColumnFormula>J5*$G$3-M5</calculatedColumnFormula>
    </tableColumn>
    <tableColumn id="17" name="2.6" dataDxfId="54">
      <calculatedColumnFormula>K5*$G$3-N5</calculatedColumnFormula>
    </tableColumn>
    <tableColumn id="18" name="3.7" dataDxfId="53">
      <calculatedColumnFormula>L5*$G$3-O5</calculatedColumnFormula>
    </tableColumn>
    <tableColumn id="19" name="1.bojši" dataDxfId="52">
      <calculatedColumnFormula>MAX(P5:R5)</calculatedColumnFormula>
    </tableColumn>
    <tableColumn id="20" name="2.bojši" dataDxfId="51">
      <calculatedColumnFormula>LARGE(P5:R5,2)</calculatedColumnFormula>
    </tableColumn>
    <tableColumn id="21" name="3.bojši" dataDxfId="50">
      <calculatedColumnFormula>LARGE(Q5:S5,2)</calculatedColumnFormula>
    </tableColumn>
    <tableColumn id="22" name="Skupaj točk" dataDxfId="49">
      <calculatedColumnFormula>S5+T5</calculatedColumnFormula>
    </tableColumn>
    <tableColumn id="23" name="Mesto" dataDxfId="48"/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6" name="Tabela1" displayName="Tabela1" ref="A5:W44" totalsRowShown="0" tableBorderDxfId="47">
  <autoFilter ref="A5:W44"/>
  <sortState ref="A6:W44">
    <sortCondition ref="W5:W44"/>
  </sortState>
  <tableColumns count="23">
    <tableColumn id="1" name="Št." dataDxfId="46"/>
    <tableColumn id="2" name="priimek" dataDxfId="45" dataCellStyle="Navadno 3"/>
    <tableColumn id="3" name="ime" dataDxfId="44" dataCellStyle="Navadno 3"/>
    <tableColumn id="4" name="Letnik" dataDxfId="43" dataCellStyle="Navadno 3"/>
    <tableColumn id="5" name="Osnovna šola" dataDxfId="42" dataCellStyle="Navadno 3"/>
    <tableColumn id="6" name="R" dataDxfId="41"/>
    <tableColumn id="7" name="REGIJA" dataDxfId="40"/>
    <tableColumn id="8" name="KOM" dataDxfId="39"/>
    <tableColumn id="9" name="dde" dataDxfId="38"/>
    <tableColumn id="10" name="1." dataDxfId="37"/>
    <tableColumn id="11" name="2." dataDxfId="36"/>
    <tableColumn id="12" name="3." dataDxfId="35"/>
    <tableColumn id="13" name="1.2" dataDxfId="34"/>
    <tableColumn id="14" name="2.3" dataDxfId="33"/>
    <tableColumn id="15" name="3.4" dataDxfId="32"/>
    <tableColumn id="16" name="1.5" dataDxfId="31">
      <calculatedColumnFormula>J6*$G$3-M6</calculatedColumnFormula>
    </tableColumn>
    <tableColumn id="17" name="2.6" dataDxfId="30">
      <calculatedColumnFormula>K6*$G$3-N6</calculatedColumnFormula>
    </tableColumn>
    <tableColumn id="18" name="3.7" dataDxfId="29">
      <calculatedColumnFormula>L6*$G$3-O6</calculatedColumnFormula>
    </tableColumn>
    <tableColumn id="19" name="1.bojši" dataDxfId="28">
      <calculatedColumnFormula>MAX(P6:R6)</calculatedColumnFormula>
    </tableColumn>
    <tableColumn id="20" name="2.bojši" dataDxfId="27">
      <calculatedColumnFormula>LARGE(P6:R6,2)</calculatedColumnFormula>
    </tableColumn>
    <tableColumn id="21" name="3.bojši" dataDxfId="26">
      <calculatedColumnFormula>LARGE(P6:R6,3)</calculatedColumnFormula>
    </tableColumn>
    <tableColumn id="22" name="Skupaj točk" dataDxfId="25">
      <calculatedColumnFormula>S6+T6</calculatedColumnFormula>
    </tableColumn>
    <tableColumn id="23" name="Mesto" dataDxfId="24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1" name="Tabela4" displayName="Tabela4" ref="A5:W44" totalsRowShown="0" tableBorderDxfId="23">
  <autoFilter ref="A5:W44"/>
  <sortState ref="A6:W44">
    <sortCondition ref="W5:W44"/>
  </sortState>
  <tableColumns count="23">
    <tableColumn id="1" name="Št." dataDxfId="22"/>
    <tableColumn id="2" name="priimek" dataDxfId="21" dataCellStyle="Navadno 3"/>
    <tableColumn id="3" name="ime" dataDxfId="20" dataCellStyle="Navadno 3"/>
    <tableColumn id="4" name="Letnik" dataDxfId="19" dataCellStyle="Navadno 3"/>
    <tableColumn id="5" name="Osnovna šola" dataDxfId="18" dataCellStyle="Navadno 3"/>
    <tableColumn id="6" name="R" dataDxfId="17"/>
    <tableColumn id="7" name="REGIJA" dataDxfId="16"/>
    <tableColumn id="8" name="KOM" dataDxfId="15"/>
    <tableColumn id="9" name="dde" dataDxfId="14"/>
    <tableColumn id="10" name="1." dataDxfId="13"/>
    <tableColumn id="11" name="2." dataDxfId="12"/>
    <tableColumn id="12" name="3." dataDxfId="11"/>
    <tableColumn id="13" name="1.2" dataDxfId="10"/>
    <tableColumn id="14" name="2.3" dataDxfId="9"/>
    <tableColumn id="15" name="3.4" dataDxfId="8"/>
    <tableColumn id="16" name="1.5" dataDxfId="7">
      <calculatedColumnFormula>J6*$G$3-M6</calculatedColumnFormula>
    </tableColumn>
    <tableColumn id="17" name="2.6" dataDxfId="6">
      <calculatedColumnFormula>K6*$G$3-N6</calculatedColumnFormula>
    </tableColumn>
    <tableColumn id="18" name="3.7" dataDxfId="5">
      <calculatedColumnFormula>L6*$G$3-O6</calculatedColumnFormula>
    </tableColumn>
    <tableColumn id="19" name="1.bojši" dataDxfId="4">
      <calculatedColumnFormula>MAX(P6:R6)</calculatedColumnFormula>
    </tableColumn>
    <tableColumn id="20" name="2.bojši" dataDxfId="3">
      <calculatedColumnFormula>LARGE(P6:R6,2)</calculatedColumnFormula>
    </tableColumn>
    <tableColumn id="21" name="3.bojši" dataDxfId="2">
      <calculatedColumnFormula>LARGE(P6:R6,3)</calculatedColumnFormula>
    </tableColumn>
    <tableColumn id="22" name="Skupaj točk" dataDxfId="1">
      <calculatedColumnFormula>S6+T6</calculatedColumnFormula>
    </tableColumn>
    <tableColumn id="23" name="Mesto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66"/>
  <sheetViews>
    <sheetView topLeftCell="A10" workbookViewId="0">
      <selection activeCell="A37" sqref="A37"/>
    </sheetView>
  </sheetViews>
  <sheetFormatPr defaultColWidth="9.140625" defaultRowHeight="15"/>
  <cols>
    <col min="1" max="1" width="5.42578125" style="1" customWidth="1"/>
    <col min="2" max="2" width="6.85546875" style="1" customWidth="1"/>
    <col min="3" max="3" width="9.5703125" style="1" customWidth="1"/>
    <col min="4" max="4" width="5.42578125" style="1" customWidth="1"/>
    <col min="5" max="5" width="18.42578125" style="2" customWidth="1"/>
    <col min="6" max="6" width="3.5703125" style="1" customWidth="1"/>
    <col min="7" max="7" width="4.85546875" style="1" customWidth="1"/>
    <col min="8" max="8" width="5.28515625" style="1" hidden="1" customWidth="1"/>
    <col min="9" max="9" width="4.42578125" style="1" hidden="1" customWidth="1"/>
    <col min="10" max="12" width="5" style="1" bestFit="1" customWidth="1"/>
    <col min="13" max="13" width="3.85546875" style="1" customWidth="1"/>
    <col min="14" max="14" width="2.85546875" style="1" customWidth="1"/>
    <col min="15" max="15" width="3.7109375" style="1" customWidth="1"/>
    <col min="16" max="18" width="5.7109375" style="1" customWidth="1"/>
    <col min="19" max="19" width="6" style="1" customWidth="1"/>
    <col min="20" max="20" width="7.28515625" style="1" customWidth="1"/>
    <col min="21" max="21" width="7" style="1" customWidth="1"/>
    <col min="22" max="22" width="8.5703125" style="2" customWidth="1"/>
    <col min="23" max="23" width="6.42578125" style="1" customWidth="1"/>
    <col min="24" max="16384" width="9.140625" style="1"/>
  </cols>
  <sheetData>
    <row r="1" spans="1:23">
      <c r="E1" s="2" t="s">
        <v>0</v>
      </c>
      <c r="G1" s="1">
        <v>3</v>
      </c>
      <c r="J1" s="128" t="s">
        <v>1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5.75">
      <c r="A2" s="129" t="s">
        <v>2</v>
      </c>
      <c r="B2" s="129"/>
      <c r="C2" s="129"/>
      <c r="D2" s="129"/>
      <c r="E2" s="2" t="s">
        <v>3</v>
      </c>
      <c r="G2" s="1">
        <v>5</v>
      </c>
      <c r="J2" s="3"/>
      <c r="K2" s="3"/>
      <c r="L2" s="130" t="s">
        <v>4</v>
      </c>
      <c r="M2" s="131"/>
      <c r="N2" s="131"/>
      <c r="O2" s="131"/>
      <c r="P2" s="131"/>
      <c r="Q2" s="131"/>
      <c r="R2" s="131"/>
      <c r="S2" s="131"/>
      <c r="T2" s="131"/>
      <c r="U2" s="4"/>
      <c r="V2" s="5"/>
    </row>
    <row r="3" spans="1:23" ht="15.75" thickBot="1">
      <c r="A3" s="129" t="s">
        <v>287</v>
      </c>
      <c r="B3" s="129"/>
      <c r="C3" s="129"/>
      <c r="D3" s="129"/>
      <c r="E3" s="2" t="s">
        <v>6</v>
      </c>
      <c r="G3" s="1">
        <v>6</v>
      </c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3" ht="15.75" thickBot="1">
      <c r="D4" s="1">
        <v>2009</v>
      </c>
      <c r="J4" s="132" t="s">
        <v>288</v>
      </c>
      <c r="K4" s="133"/>
      <c r="L4" s="134"/>
      <c r="M4" s="132" t="s">
        <v>9</v>
      </c>
      <c r="N4" s="133"/>
      <c r="O4" s="134"/>
      <c r="P4" s="132" t="s">
        <v>10</v>
      </c>
      <c r="Q4" s="133"/>
      <c r="R4" s="134"/>
      <c r="T4" s="4"/>
      <c r="U4" s="4"/>
      <c r="V4" s="5"/>
    </row>
    <row r="5" spans="1:23" ht="30.75" thickBot="1">
      <c r="A5" s="6" t="s">
        <v>11</v>
      </c>
      <c r="B5" s="7" t="s">
        <v>12</v>
      </c>
      <c r="C5" s="7" t="s">
        <v>13</v>
      </c>
      <c r="D5" s="8" t="s">
        <v>289</v>
      </c>
      <c r="E5" s="7" t="s">
        <v>15</v>
      </c>
      <c r="F5" s="9" t="s">
        <v>16</v>
      </c>
      <c r="G5" s="10" t="s">
        <v>17</v>
      </c>
      <c r="H5" s="11" t="s">
        <v>18</v>
      </c>
      <c r="I5" s="12" t="s">
        <v>19</v>
      </c>
      <c r="J5" s="13" t="s">
        <v>20</v>
      </c>
      <c r="K5" s="12" t="s">
        <v>21</v>
      </c>
      <c r="L5" s="12" t="s">
        <v>22</v>
      </c>
      <c r="M5" s="13" t="s">
        <v>23</v>
      </c>
      <c r="N5" s="14" t="s">
        <v>24</v>
      </c>
      <c r="O5" s="14" t="s">
        <v>25</v>
      </c>
      <c r="P5" s="86" t="s">
        <v>26</v>
      </c>
      <c r="Q5" s="12" t="s">
        <v>27</v>
      </c>
      <c r="R5" s="12" t="s">
        <v>28</v>
      </c>
      <c r="S5" s="15" t="s">
        <v>29</v>
      </c>
      <c r="T5" s="16" t="s">
        <v>30</v>
      </c>
      <c r="U5" s="16" t="s">
        <v>31</v>
      </c>
      <c r="V5" s="17" t="s">
        <v>32</v>
      </c>
      <c r="W5" s="18" t="s">
        <v>33</v>
      </c>
    </row>
    <row r="6" spans="1:23">
      <c r="A6" s="87">
        <v>19</v>
      </c>
      <c r="B6" s="20" t="s">
        <v>141</v>
      </c>
      <c r="C6" s="20" t="s">
        <v>290</v>
      </c>
      <c r="D6" s="55">
        <v>2009</v>
      </c>
      <c r="E6" s="20" t="s">
        <v>61</v>
      </c>
      <c r="F6" s="80">
        <v>1</v>
      </c>
      <c r="G6" s="48" t="s">
        <v>38</v>
      </c>
      <c r="H6" s="49">
        <v>1</v>
      </c>
      <c r="I6" s="50" t="s">
        <v>124</v>
      </c>
      <c r="J6" s="24">
        <v>4.5</v>
      </c>
      <c r="K6" s="25">
        <v>5.25</v>
      </c>
      <c r="L6" s="31">
        <v>5</v>
      </c>
      <c r="M6" s="88"/>
      <c r="N6" s="25"/>
      <c r="O6" s="31"/>
      <c r="P6" s="30">
        <f t="shared" ref="P6:P46" si="0">J6*$G$3-M6</f>
        <v>27</v>
      </c>
      <c r="Q6" s="30">
        <f t="shared" ref="Q6:Q46" si="1">K6*$G$3-N6</f>
        <v>31.5</v>
      </c>
      <c r="R6" s="29">
        <f t="shared" ref="R6:R46" si="2">L6*$G$3-O6</f>
        <v>30</v>
      </c>
      <c r="S6" s="30">
        <f t="shared" ref="S6:S46" si="3">MAX(P6:R6)</f>
        <v>31.5</v>
      </c>
      <c r="T6" s="26">
        <f t="shared" ref="T6:T46" si="4">LARGE(P6:R6,2)</f>
        <v>30</v>
      </c>
      <c r="U6" s="26">
        <f>LARGE(P6:R6,3)</f>
        <v>27</v>
      </c>
      <c r="V6" s="51">
        <f t="shared" ref="V6:V46" si="5">S6+T6</f>
        <v>61.5</v>
      </c>
      <c r="W6" s="34">
        <v>1</v>
      </c>
    </row>
    <row r="7" spans="1:23">
      <c r="A7" s="87">
        <v>7</v>
      </c>
      <c r="B7" s="20" t="s">
        <v>133</v>
      </c>
      <c r="C7" s="20" t="s">
        <v>291</v>
      </c>
      <c r="D7" s="20" t="s">
        <v>292</v>
      </c>
      <c r="E7" s="20" t="s">
        <v>242</v>
      </c>
      <c r="F7" s="80">
        <v>1</v>
      </c>
      <c r="G7" s="48" t="s">
        <v>38</v>
      </c>
      <c r="H7" s="49">
        <v>1</v>
      </c>
      <c r="I7" s="50" t="s">
        <v>124</v>
      </c>
      <c r="J7" s="24">
        <v>5</v>
      </c>
      <c r="K7" s="25">
        <v>4.75</v>
      </c>
      <c r="L7" s="31">
        <v>5</v>
      </c>
      <c r="M7" s="88"/>
      <c r="N7" s="25"/>
      <c r="O7" s="31"/>
      <c r="P7" s="30">
        <f t="shared" si="0"/>
        <v>30</v>
      </c>
      <c r="Q7" s="30">
        <f t="shared" si="1"/>
        <v>28.5</v>
      </c>
      <c r="R7" s="31">
        <f t="shared" si="2"/>
        <v>30</v>
      </c>
      <c r="S7" s="30">
        <f t="shared" si="3"/>
        <v>30</v>
      </c>
      <c r="T7" s="26">
        <f t="shared" si="4"/>
        <v>30</v>
      </c>
      <c r="U7" s="26">
        <f>LARGE(P7:R7,3)</f>
        <v>28.5</v>
      </c>
      <c r="V7" s="51">
        <f t="shared" si="5"/>
        <v>60</v>
      </c>
      <c r="W7" s="37">
        <v>2</v>
      </c>
    </row>
    <row r="8" spans="1:23">
      <c r="A8" s="87">
        <v>34</v>
      </c>
      <c r="B8" s="20" t="s">
        <v>293</v>
      </c>
      <c r="C8" s="20" t="s">
        <v>125</v>
      </c>
      <c r="D8" s="20" t="s">
        <v>292</v>
      </c>
      <c r="E8" s="20" t="s">
        <v>120</v>
      </c>
      <c r="F8" s="80">
        <v>1</v>
      </c>
      <c r="G8" s="48" t="s">
        <v>38</v>
      </c>
      <c r="H8" s="49">
        <v>1</v>
      </c>
      <c r="I8" s="50" t="s">
        <v>124</v>
      </c>
      <c r="J8" s="24">
        <v>4.5</v>
      </c>
      <c r="K8" s="25">
        <v>4.5</v>
      </c>
      <c r="L8" s="31">
        <v>5</v>
      </c>
      <c r="M8" s="88"/>
      <c r="N8" s="25"/>
      <c r="O8" s="31"/>
      <c r="P8" s="30">
        <f t="shared" si="0"/>
        <v>27</v>
      </c>
      <c r="Q8" s="30">
        <f t="shared" si="1"/>
        <v>27</v>
      </c>
      <c r="R8" s="31">
        <f t="shared" si="2"/>
        <v>30</v>
      </c>
      <c r="S8" s="30">
        <f t="shared" si="3"/>
        <v>30</v>
      </c>
      <c r="T8" s="26">
        <f t="shared" si="4"/>
        <v>27</v>
      </c>
      <c r="U8" s="26">
        <f>LARGE(Q8:S8,2)</f>
        <v>30</v>
      </c>
      <c r="V8" s="51">
        <f t="shared" si="5"/>
        <v>57</v>
      </c>
      <c r="W8" s="37">
        <v>3</v>
      </c>
    </row>
    <row r="9" spans="1:23">
      <c r="A9" s="87">
        <v>13</v>
      </c>
      <c r="B9" s="20" t="s">
        <v>143</v>
      </c>
      <c r="C9" s="20" t="s">
        <v>78</v>
      </c>
      <c r="D9" s="20" t="s">
        <v>292</v>
      </c>
      <c r="E9" s="20" t="s">
        <v>61</v>
      </c>
      <c r="F9" s="80">
        <v>1</v>
      </c>
      <c r="G9" s="48" t="s">
        <v>38</v>
      </c>
      <c r="H9" s="49">
        <v>1</v>
      </c>
      <c r="I9" s="50" t="s">
        <v>124</v>
      </c>
      <c r="J9" s="24">
        <v>4.5</v>
      </c>
      <c r="K9" s="25">
        <v>4.75</v>
      </c>
      <c r="L9" s="31">
        <v>4</v>
      </c>
      <c r="M9" s="88"/>
      <c r="N9" s="25"/>
      <c r="O9" s="31"/>
      <c r="P9" s="30">
        <f t="shared" si="0"/>
        <v>27</v>
      </c>
      <c r="Q9" s="30">
        <f t="shared" si="1"/>
        <v>28.5</v>
      </c>
      <c r="R9" s="31">
        <f t="shared" si="2"/>
        <v>24</v>
      </c>
      <c r="S9" s="30">
        <f t="shared" si="3"/>
        <v>28.5</v>
      </c>
      <c r="T9" s="26">
        <f t="shared" si="4"/>
        <v>27</v>
      </c>
      <c r="U9" s="26">
        <f>LARGE(P9:R9,3)</f>
        <v>24</v>
      </c>
      <c r="V9" s="51">
        <f t="shared" si="5"/>
        <v>55.5</v>
      </c>
      <c r="W9" s="37">
        <v>4</v>
      </c>
    </row>
    <row r="10" spans="1:23">
      <c r="A10" s="87">
        <v>9</v>
      </c>
      <c r="B10" s="20" t="s">
        <v>137</v>
      </c>
      <c r="C10" s="20" t="s">
        <v>294</v>
      </c>
      <c r="D10" s="20" t="s">
        <v>292</v>
      </c>
      <c r="E10" s="20" t="s">
        <v>61</v>
      </c>
      <c r="F10" s="80">
        <v>1</v>
      </c>
      <c r="G10" s="48" t="s">
        <v>38</v>
      </c>
      <c r="H10" s="49">
        <v>1</v>
      </c>
      <c r="I10" s="50" t="s">
        <v>124</v>
      </c>
      <c r="J10" s="24">
        <v>4.5</v>
      </c>
      <c r="K10" s="25">
        <v>4.25</v>
      </c>
      <c r="L10" s="31">
        <v>4.5</v>
      </c>
      <c r="M10" s="88"/>
      <c r="N10" s="25"/>
      <c r="O10" s="31"/>
      <c r="P10" s="30">
        <f t="shared" si="0"/>
        <v>27</v>
      </c>
      <c r="Q10" s="30">
        <f t="shared" si="1"/>
        <v>25.5</v>
      </c>
      <c r="R10" s="31">
        <f t="shared" si="2"/>
        <v>27</v>
      </c>
      <c r="S10" s="30">
        <f t="shared" si="3"/>
        <v>27</v>
      </c>
      <c r="T10" s="26">
        <f t="shared" si="4"/>
        <v>27</v>
      </c>
      <c r="U10" s="26">
        <f>LARGE(P10:R10,3)</f>
        <v>25.5</v>
      </c>
      <c r="V10" s="51">
        <f t="shared" si="5"/>
        <v>54</v>
      </c>
      <c r="W10" s="37">
        <v>5</v>
      </c>
    </row>
    <row r="11" spans="1:23">
      <c r="A11" s="87">
        <v>28</v>
      </c>
      <c r="B11" s="20" t="s">
        <v>133</v>
      </c>
      <c r="C11" s="20" t="s">
        <v>295</v>
      </c>
      <c r="D11" s="20" t="s">
        <v>292</v>
      </c>
      <c r="E11" s="20" t="s">
        <v>296</v>
      </c>
      <c r="F11" s="80">
        <v>1</v>
      </c>
      <c r="G11" s="48" t="s">
        <v>38</v>
      </c>
      <c r="H11" s="49">
        <v>1</v>
      </c>
      <c r="I11" s="50" t="s">
        <v>124</v>
      </c>
      <c r="J11" s="24">
        <v>4.5</v>
      </c>
      <c r="K11" s="25">
        <v>4.5</v>
      </c>
      <c r="L11" s="31">
        <v>3.75</v>
      </c>
      <c r="M11" s="88"/>
      <c r="N11" s="25"/>
      <c r="O11" s="31"/>
      <c r="P11" s="30">
        <f t="shared" si="0"/>
        <v>27</v>
      </c>
      <c r="Q11" s="30">
        <f t="shared" si="1"/>
        <v>27</v>
      </c>
      <c r="R11" s="31">
        <f t="shared" si="2"/>
        <v>22.5</v>
      </c>
      <c r="S11" s="30">
        <f t="shared" si="3"/>
        <v>27</v>
      </c>
      <c r="T11" s="26">
        <f t="shared" si="4"/>
        <v>27</v>
      </c>
      <c r="U11" s="26">
        <f>LARGE(Q11:S11,2)</f>
        <v>27</v>
      </c>
      <c r="V11" s="51">
        <f t="shared" si="5"/>
        <v>54</v>
      </c>
      <c r="W11" s="37">
        <v>6</v>
      </c>
    </row>
    <row r="12" spans="1:23">
      <c r="A12" s="87">
        <v>8</v>
      </c>
      <c r="B12" s="20" t="s">
        <v>185</v>
      </c>
      <c r="C12" s="20" t="s">
        <v>297</v>
      </c>
      <c r="D12" s="20" t="s">
        <v>292</v>
      </c>
      <c r="E12" s="20" t="s">
        <v>242</v>
      </c>
      <c r="F12" s="80">
        <v>1</v>
      </c>
      <c r="G12" s="48" t="s">
        <v>38</v>
      </c>
      <c r="H12" s="49">
        <v>1</v>
      </c>
      <c r="I12" s="50" t="s">
        <v>124</v>
      </c>
      <c r="J12" s="24">
        <v>4</v>
      </c>
      <c r="K12" s="25">
        <v>2.5</v>
      </c>
      <c r="L12" s="31">
        <v>4.5</v>
      </c>
      <c r="M12" s="88"/>
      <c r="N12" s="25"/>
      <c r="O12" s="31"/>
      <c r="P12" s="30">
        <f t="shared" si="0"/>
        <v>24</v>
      </c>
      <c r="Q12" s="30">
        <f t="shared" si="1"/>
        <v>15</v>
      </c>
      <c r="R12" s="31">
        <f t="shared" si="2"/>
        <v>27</v>
      </c>
      <c r="S12" s="30">
        <f t="shared" si="3"/>
        <v>27</v>
      </c>
      <c r="T12" s="26">
        <f t="shared" si="4"/>
        <v>24</v>
      </c>
      <c r="U12" s="26">
        <f>LARGE(P12:R12,3)</f>
        <v>15</v>
      </c>
      <c r="V12" s="51">
        <f t="shared" si="5"/>
        <v>51</v>
      </c>
      <c r="W12" s="37">
        <v>7</v>
      </c>
    </row>
    <row r="13" spans="1:23">
      <c r="A13" s="87">
        <v>33</v>
      </c>
      <c r="B13" s="20" t="s">
        <v>298</v>
      </c>
      <c r="C13" s="20" t="s">
        <v>299</v>
      </c>
      <c r="D13" s="20" t="s">
        <v>292</v>
      </c>
      <c r="E13" s="20" t="s">
        <v>300</v>
      </c>
      <c r="F13" s="80">
        <v>1</v>
      </c>
      <c r="G13" s="48" t="s">
        <v>38</v>
      </c>
      <c r="H13" s="49">
        <v>1</v>
      </c>
      <c r="I13" s="50" t="s">
        <v>124</v>
      </c>
      <c r="J13" s="24">
        <v>4</v>
      </c>
      <c r="K13" s="25">
        <v>4.5</v>
      </c>
      <c r="L13" s="31">
        <v>3.75</v>
      </c>
      <c r="M13" s="88"/>
      <c r="N13" s="25"/>
      <c r="O13" s="31"/>
      <c r="P13" s="30">
        <f t="shared" si="0"/>
        <v>24</v>
      </c>
      <c r="Q13" s="30">
        <f t="shared" si="1"/>
        <v>27</v>
      </c>
      <c r="R13" s="31">
        <f t="shared" si="2"/>
        <v>22.5</v>
      </c>
      <c r="S13" s="30">
        <f t="shared" si="3"/>
        <v>27</v>
      </c>
      <c r="T13" s="26">
        <f t="shared" si="4"/>
        <v>24</v>
      </c>
      <c r="U13" s="26">
        <f>LARGE(Q13:S13,2)</f>
        <v>27</v>
      </c>
      <c r="V13" s="51">
        <f t="shared" si="5"/>
        <v>51</v>
      </c>
      <c r="W13" s="37">
        <v>8</v>
      </c>
    </row>
    <row r="14" spans="1:23">
      <c r="A14" s="87">
        <v>21</v>
      </c>
      <c r="B14" s="20" t="s">
        <v>245</v>
      </c>
      <c r="C14" s="20" t="s">
        <v>302</v>
      </c>
      <c r="D14" s="20" t="s">
        <v>292</v>
      </c>
      <c r="E14" s="20" t="s">
        <v>93</v>
      </c>
      <c r="F14" s="80">
        <v>1</v>
      </c>
      <c r="G14" s="48" t="s">
        <v>38</v>
      </c>
      <c r="H14" s="49">
        <v>1</v>
      </c>
      <c r="I14" s="50" t="s">
        <v>124</v>
      </c>
      <c r="J14" s="24">
        <v>3.5</v>
      </c>
      <c r="K14" s="25">
        <v>4.25</v>
      </c>
      <c r="L14" s="31">
        <v>3.75</v>
      </c>
      <c r="M14" s="88"/>
      <c r="N14" s="25"/>
      <c r="O14" s="31"/>
      <c r="P14" s="30">
        <f t="shared" si="0"/>
        <v>21</v>
      </c>
      <c r="Q14" s="30">
        <f t="shared" si="1"/>
        <v>25.5</v>
      </c>
      <c r="R14" s="31">
        <f t="shared" si="2"/>
        <v>22.5</v>
      </c>
      <c r="S14" s="30">
        <f t="shared" si="3"/>
        <v>25.5</v>
      </c>
      <c r="T14" s="26">
        <f t="shared" si="4"/>
        <v>22.5</v>
      </c>
      <c r="U14" s="26">
        <f>LARGE(P14:R14,3)</f>
        <v>21</v>
      </c>
      <c r="V14" s="51">
        <f t="shared" si="5"/>
        <v>48</v>
      </c>
      <c r="W14" s="37">
        <v>9</v>
      </c>
    </row>
    <row r="15" spans="1:23">
      <c r="A15" s="87">
        <v>10</v>
      </c>
      <c r="B15" s="20" t="s">
        <v>170</v>
      </c>
      <c r="C15" s="20" t="s">
        <v>301</v>
      </c>
      <c r="D15" s="20" t="s">
        <v>292</v>
      </c>
      <c r="E15" s="20" t="s">
        <v>61</v>
      </c>
      <c r="F15" s="80">
        <v>1</v>
      </c>
      <c r="G15" s="48" t="s">
        <v>38</v>
      </c>
      <c r="H15" s="49">
        <v>1</v>
      </c>
      <c r="I15" s="50" t="s">
        <v>124</v>
      </c>
      <c r="J15" s="24">
        <v>3</v>
      </c>
      <c r="K15" s="25">
        <v>4.5</v>
      </c>
      <c r="L15" s="31">
        <v>3.5</v>
      </c>
      <c r="M15" s="88"/>
      <c r="N15" s="25"/>
      <c r="O15" s="31"/>
      <c r="P15" s="30">
        <f t="shared" si="0"/>
        <v>18</v>
      </c>
      <c r="Q15" s="30">
        <f t="shared" si="1"/>
        <v>27</v>
      </c>
      <c r="R15" s="31">
        <f t="shared" si="2"/>
        <v>21</v>
      </c>
      <c r="S15" s="30">
        <f t="shared" si="3"/>
        <v>27</v>
      </c>
      <c r="T15" s="26">
        <f t="shared" si="4"/>
        <v>21</v>
      </c>
      <c r="U15" s="26">
        <f>LARGE(P15:R15,3)</f>
        <v>18</v>
      </c>
      <c r="V15" s="51">
        <f t="shared" si="5"/>
        <v>48</v>
      </c>
      <c r="W15" s="37">
        <v>10</v>
      </c>
    </row>
    <row r="16" spans="1:23">
      <c r="A16" s="87">
        <v>41</v>
      </c>
      <c r="B16" s="20" t="s">
        <v>135</v>
      </c>
      <c r="C16" s="20" t="s">
        <v>304</v>
      </c>
      <c r="D16" s="20" t="s">
        <v>292</v>
      </c>
      <c r="E16" s="20" t="s">
        <v>305</v>
      </c>
      <c r="F16" s="80">
        <v>1</v>
      </c>
      <c r="G16" s="48" t="s">
        <v>38</v>
      </c>
      <c r="H16" s="53"/>
      <c r="I16" s="54"/>
      <c r="J16" s="24">
        <v>3.5</v>
      </c>
      <c r="K16" s="25">
        <v>3.75</v>
      </c>
      <c r="L16" s="31">
        <v>4</v>
      </c>
      <c r="M16" s="88"/>
      <c r="N16" s="25"/>
      <c r="O16" s="31"/>
      <c r="P16" s="30">
        <f t="shared" si="0"/>
        <v>21</v>
      </c>
      <c r="Q16" s="30">
        <f t="shared" si="1"/>
        <v>22.5</v>
      </c>
      <c r="R16" s="31">
        <f t="shared" si="2"/>
        <v>24</v>
      </c>
      <c r="S16" s="30">
        <f t="shared" si="3"/>
        <v>24</v>
      </c>
      <c r="T16" s="26">
        <f t="shared" si="4"/>
        <v>22.5</v>
      </c>
      <c r="U16" s="26">
        <f>LARGE(Q16:S16,2)</f>
        <v>24</v>
      </c>
      <c r="V16" s="51">
        <f t="shared" si="5"/>
        <v>46.5</v>
      </c>
      <c r="W16" s="37">
        <v>11</v>
      </c>
    </row>
    <row r="17" spans="1:23">
      <c r="A17" s="87">
        <v>22</v>
      </c>
      <c r="B17" s="20" t="s">
        <v>131</v>
      </c>
      <c r="C17" s="20" t="s">
        <v>303</v>
      </c>
      <c r="D17" s="20" t="s">
        <v>292</v>
      </c>
      <c r="E17" s="20" t="s">
        <v>93</v>
      </c>
      <c r="F17" s="80">
        <v>1</v>
      </c>
      <c r="G17" s="48" t="s">
        <v>38</v>
      </c>
      <c r="H17" s="49">
        <v>1</v>
      </c>
      <c r="I17" s="50" t="s">
        <v>124</v>
      </c>
      <c r="J17" s="24">
        <v>3</v>
      </c>
      <c r="K17" s="25">
        <v>3.75</v>
      </c>
      <c r="L17" s="31">
        <v>4</v>
      </c>
      <c r="M17" s="88"/>
      <c r="N17" s="25"/>
      <c r="O17" s="31"/>
      <c r="P17" s="30">
        <f t="shared" si="0"/>
        <v>18</v>
      </c>
      <c r="Q17" s="30">
        <f t="shared" si="1"/>
        <v>22.5</v>
      </c>
      <c r="R17" s="31">
        <f t="shared" si="2"/>
        <v>24</v>
      </c>
      <c r="S17" s="30">
        <f t="shared" si="3"/>
        <v>24</v>
      </c>
      <c r="T17" s="26">
        <f t="shared" si="4"/>
        <v>22.5</v>
      </c>
      <c r="U17" s="26">
        <f>LARGE(P17:R17,3)</f>
        <v>18</v>
      </c>
      <c r="V17" s="51">
        <f t="shared" si="5"/>
        <v>46.5</v>
      </c>
      <c r="W17" s="37">
        <v>12</v>
      </c>
    </row>
    <row r="18" spans="1:23">
      <c r="A18" s="87">
        <v>35</v>
      </c>
      <c r="B18" s="20" t="s">
        <v>306</v>
      </c>
      <c r="C18" s="20" t="s">
        <v>112</v>
      </c>
      <c r="D18" s="20">
        <v>2009</v>
      </c>
      <c r="E18" s="20" t="s">
        <v>307</v>
      </c>
      <c r="F18" s="80">
        <v>1</v>
      </c>
      <c r="G18" s="48" t="s">
        <v>38</v>
      </c>
      <c r="H18" s="49">
        <v>1</v>
      </c>
      <c r="I18" s="50" t="s">
        <v>124</v>
      </c>
      <c r="J18" s="24">
        <v>3.5</v>
      </c>
      <c r="K18" s="25">
        <v>4</v>
      </c>
      <c r="L18" s="31">
        <v>3.5</v>
      </c>
      <c r="M18" s="88"/>
      <c r="N18" s="25"/>
      <c r="O18" s="31"/>
      <c r="P18" s="30">
        <f t="shared" si="0"/>
        <v>21</v>
      </c>
      <c r="Q18" s="30">
        <f t="shared" si="1"/>
        <v>24</v>
      </c>
      <c r="R18" s="31">
        <f t="shared" si="2"/>
        <v>21</v>
      </c>
      <c r="S18" s="30">
        <f t="shared" si="3"/>
        <v>24</v>
      </c>
      <c r="T18" s="26">
        <f t="shared" si="4"/>
        <v>21</v>
      </c>
      <c r="U18" s="26">
        <f>LARGE(Q18:S18,2)</f>
        <v>24</v>
      </c>
      <c r="V18" s="51">
        <f t="shared" si="5"/>
        <v>45</v>
      </c>
      <c r="W18" s="37">
        <v>13</v>
      </c>
    </row>
    <row r="19" spans="1:23">
      <c r="A19" s="87">
        <v>40</v>
      </c>
      <c r="B19" s="20" t="s">
        <v>193</v>
      </c>
      <c r="C19" s="20" t="s">
        <v>128</v>
      </c>
      <c r="D19" s="55">
        <v>2010</v>
      </c>
      <c r="E19" s="20" t="s">
        <v>48</v>
      </c>
      <c r="F19" s="80">
        <v>1</v>
      </c>
      <c r="G19" s="48" t="s">
        <v>38</v>
      </c>
      <c r="H19" s="53"/>
      <c r="I19" s="54"/>
      <c r="J19" s="24">
        <v>4.5</v>
      </c>
      <c r="K19" s="25">
        <v>4</v>
      </c>
      <c r="L19" s="31"/>
      <c r="M19" s="88">
        <v>6</v>
      </c>
      <c r="N19" s="25"/>
      <c r="O19" s="31"/>
      <c r="P19" s="30">
        <f t="shared" si="0"/>
        <v>21</v>
      </c>
      <c r="Q19" s="30">
        <f t="shared" si="1"/>
        <v>24</v>
      </c>
      <c r="R19" s="31">
        <f t="shared" si="2"/>
        <v>0</v>
      </c>
      <c r="S19" s="30">
        <f t="shared" si="3"/>
        <v>24</v>
      </c>
      <c r="T19" s="26">
        <f t="shared" si="4"/>
        <v>21</v>
      </c>
      <c r="U19" s="26">
        <f>LARGE(Q19:S19,2)</f>
        <v>24</v>
      </c>
      <c r="V19" s="51">
        <f t="shared" si="5"/>
        <v>45</v>
      </c>
      <c r="W19" s="37">
        <v>14</v>
      </c>
    </row>
    <row r="20" spans="1:23">
      <c r="A20" s="87">
        <v>2</v>
      </c>
      <c r="B20" s="20" t="s">
        <v>201</v>
      </c>
      <c r="C20" s="20" t="s">
        <v>308</v>
      </c>
      <c r="D20" s="20" t="s">
        <v>292</v>
      </c>
      <c r="E20" s="20" t="s">
        <v>115</v>
      </c>
      <c r="F20" s="80">
        <v>1</v>
      </c>
      <c r="G20" s="48" t="s">
        <v>38</v>
      </c>
      <c r="H20" s="49">
        <v>1</v>
      </c>
      <c r="I20" s="50" t="s">
        <v>124</v>
      </c>
      <c r="J20" s="24">
        <v>3.5</v>
      </c>
      <c r="K20" s="25">
        <v>3.75</v>
      </c>
      <c r="L20" s="31">
        <v>3.25</v>
      </c>
      <c r="M20" s="88"/>
      <c r="N20" s="25"/>
      <c r="O20" s="31"/>
      <c r="P20" s="30">
        <f t="shared" si="0"/>
        <v>21</v>
      </c>
      <c r="Q20" s="30">
        <f t="shared" si="1"/>
        <v>22.5</v>
      </c>
      <c r="R20" s="31">
        <f t="shared" si="2"/>
        <v>19.5</v>
      </c>
      <c r="S20" s="30">
        <f t="shared" si="3"/>
        <v>22.5</v>
      </c>
      <c r="T20" s="26">
        <f t="shared" si="4"/>
        <v>21</v>
      </c>
      <c r="U20" s="26">
        <f>LARGE(P20:R20,3)</f>
        <v>19.5</v>
      </c>
      <c r="V20" s="51">
        <f t="shared" si="5"/>
        <v>43.5</v>
      </c>
      <c r="W20" s="37">
        <v>15</v>
      </c>
    </row>
    <row r="21" spans="1:23">
      <c r="A21" s="87">
        <v>31</v>
      </c>
      <c r="B21" s="20" t="s">
        <v>309</v>
      </c>
      <c r="C21" s="20" t="s">
        <v>84</v>
      </c>
      <c r="D21" s="89" t="s">
        <v>310</v>
      </c>
      <c r="E21" s="20" t="s">
        <v>46</v>
      </c>
      <c r="F21" s="80">
        <v>1</v>
      </c>
      <c r="G21" s="48" t="s">
        <v>38</v>
      </c>
      <c r="H21" s="49">
        <v>1</v>
      </c>
      <c r="I21" s="50" t="s">
        <v>124</v>
      </c>
      <c r="J21" s="24">
        <v>3.5</v>
      </c>
      <c r="K21" s="25">
        <v>3.5</v>
      </c>
      <c r="L21" s="31">
        <v>3.25</v>
      </c>
      <c r="M21" s="88"/>
      <c r="N21" s="25"/>
      <c r="O21" s="31"/>
      <c r="P21" s="30">
        <f t="shared" si="0"/>
        <v>21</v>
      </c>
      <c r="Q21" s="30">
        <f t="shared" si="1"/>
        <v>21</v>
      </c>
      <c r="R21" s="31">
        <f t="shared" si="2"/>
        <v>19.5</v>
      </c>
      <c r="S21" s="30">
        <f t="shared" si="3"/>
        <v>21</v>
      </c>
      <c r="T21" s="26">
        <f t="shared" si="4"/>
        <v>21</v>
      </c>
      <c r="U21" s="26">
        <f>LARGE(Q21:S21,2)</f>
        <v>21</v>
      </c>
      <c r="V21" s="51">
        <f t="shared" si="5"/>
        <v>42</v>
      </c>
      <c r="W21" s="37">
        <v>16</v>
      </c>
    </row>
    <row r="22" spans="1:23">
      <c r="A22" s="87">
        <v>36</v>
      </c>
      <c r="B22" s="20" t="s">
        <v>313</v>
      </c>
      <c r="C22" s="20" t="s">
        <v>82</v>
      </c>
      <c r="D22" s="20" t="s">
        <v>292</v>
      </c>
      <c r="E22" s="20" t="s">
        <v>120</v>
      </c>
      <c r="F22" s="80">
        <v>1</v>
      </c>
      <c r="G22" s="48" t="s">
        <v>38</v>
      </c>
      <c r="H22" s="53"/>
      <c r="I22" s="54"/>
      <c r="J22" s="24">
        <v>3</v>
      </c>
      <c r="K22" s="25">
        <v>2.75</v>
      </c>
      <c r="L22" s="31">
        <v>3.75</v>
      </c>
      <c r="M22" s="88"/>
      <c r="N22" s="25"/>
      <c r="O22" s="31"/>
      <c r="P22" s="30">
        <f t="shared" si="0"/>
        <v>18</v>
      </c>
      <c r="Q22" s="30">
        <f t="shared" si="1"/>
        <v>16.5</v>
      </c>
      <c r="R22" s="31">
        <f t="shared" si="2"/>
        <v>22.5</v>
      </c>
      <c r="S22" s="30">
        <f t="shared" si="3"/>
        <v>22.5</v>
      </c>
      <c r="T22" s="26">
        <f t="shared" si="4"/>
        <v>18</v>
      </c>
      <c r="U22" s="26">
        <f>LARGE(Q22:S22,2)</f>
        <v>22.5</v>
      </c>
      <c r="V22" s="51">
        <f t="shared" si="5"/>
        <v>40.5</v>
      </c>
      <c r="W22" s="37">
        <v>17</v>
      </c>
    </row>
    <row r="23" spans="1:23">
      <c r="A23" s="87">
        <v>14</v>
      </c>
      <c r="B23" s="20" t="s">
        <v>311</v>
      </c>
      <c r="C23" s="20" t="s">
        <v>312</v>
      </c>
      <c r="D23" s="20" t="s">
        <v>292</v>
      </c>
      <c r="E23" s="20" t="s">
        <v>61</v>
      </c>
      <c r="F23" s="80">
        <v>1</v>
      </c>
      <c r="G23" s="48" t="s">
        <v>38</v>
      </c>
      <c r="H23" s="49">
        <v>1</v>
      </c>
      <c r="I23" s="50" t="s">
        <v>124</v>
      </c>
      <c r="J23" s="24">
        <v>4</v>
      </c>
      <c r="K23" s="25">
        <v>4.25</v>
      </c>
      <c r="L23" s="31">
        <v>2.75</v>
      </c>
      <c r="M23" s="88">
        <v>6</v>
      </c>
      <c r="N23" s="25">
        <v>3</v>
      </c>
      <c r="O23" s="31"/>
      <c r="P23" s="30">
        <f t="shared" si="0"/>
        <v>18</v>
      </c>
      <c r="Q23" s="30">
        <f t="shared" si="1"/>
        <v>22.5</v>
      </c>
      <c r="R23" s="31">
        <f t="shared" si="2"/>
        <v>16.5</v>
      </c>
      <c r="S23" s="30">
        <f t="shared" si="3"/>
        <v>22.5</v>
      </c>
      <c r="T23" s="26">
        <f t="shared" si="4"/>
        <v>18</v>
      </c>
      <c r="U23" s="26">
        <f>LARGE(P23:R23,3)</f>
        <v>16.5</v>
      </c>
      <c r="V23" s="51">
        <f t="shared" si="5"/>
        <v>40.5</v>
      </c>
      <c r="W23" s="37">
        <v>18</v>
      </c>
    </row>
    <row r="24" spans="1:23">
      <c r="A24" s="87">
        <v>30</v>
      </c>
      <c r="B24" s="20" t="s">
        <v>314</v>
      </c>
      <c r="C24" s="20" t="s">
        <v>315</v>
      </c>
      <c r="D24" s="20" t="s">
        <v>292</v>
      </c>
      <c r="E24" s="20" t="s">
        <v>46</v>
      </c>
      <c r="F24" s="80">
        <v>1</v>
      </c>
      <c r="G24" s="48" t="s">
        <v>38</v>
      </c>
      <c r="H24" s="49">
        <v>1</v>
      </c>
      <c r="I24" s="50" t="s">
        <v>124</v>
      </c>
      <c r="J24" s="24">
        <v>3</v>
      </c>
      <c r="K24" s="25">
        <v>2.75</v>
      </c>
      <c r="L24" s="31">
        <v>3.25</v>
      </c>
      <c r="M24" s="88"/>
      <c r="N24" s="25"/>
      <c r="O24" s="31"/>
      <c r="P24" s="30">
        <f t="shared" si="0"/>
        <v>18</v>
      </c>
      <c r="Q24" s="30">
        <f t="shared" si="1"/>
        <v>16.5</v>
      </c>
      <c r="R24" s="31">
        <f t="shared" si="2"/>
        <v>19.5</v>
      </c>
      <c r="S24" s="30">
        <f t="shared" si="3"/>
        <v>19.5</v>
      </c>
      <c r="T24" s="26">
        <f t="shared" si="4"/>
        <v>18</v>
      </c>
      <c r="U24" s="26">
        <f>LARGE(Q24:S24,2)</f>
        <v>19.5</v>
      </c>
      <c r="V24" s="51">
        <f t="shared" si="5"/>
        <v>37.5</v>
      </c>
      <c r="W24" s="37">
        <v>19</v>
      </c>
    </row>
    <row r="25" spans="1:23">
      <c r="A25" s="87">
        <v>39</v>
      </c>
      <c r="B25" s="20" t="s">
        <v>245</v>
      </c>
      <c r="C25" s="20" t="s">
        <v>153</v>
      </c>
      <c r="D25" s="20" t="s">
        <v>292</v>
      </c>
      <c r="E25" s="20" t="s">
        <v>48</v>
      </c>
      <c r="F25" s="80">
        <v>1</v>
      </c>
      <c r="G25" s="48" t="s">
        <v>38</v>
      </c>
      <c r="H25" s="53"/>
      <c r="I25" s="54"/>
      <c r="J25" s="24">
        <v>2.5</v>
      </c>
      <c r="K25" s="25">
        <v>2.75</v>
      </c>
      <c r="L25" s="31">
        <v>3.25</v>
      </c>
      <c r="M25" s="88">
        <v>3</v>
      </c>
      <c r="N25" s="25"/>
      <c r="O25" s="31"/>
      <c r="P25" s="30">
        <f t="shared" si="0"/>
        <v>12</v>
      </c>
      <c r="Q25" s="30">
        <f t="shared" si="1"/>
        <v>16.5</v>
      </c>
      <c r="R25" s="31">
        <f t="shared" si="2"/>
        <v>19.5</v>
      </c>
      <c r="S25" s="30">
        <f t="shared" si="3"/>
        <v>19.5</v>
      </c>
      <c r="T25" s="26">
        <f t="shared" si="4"/>
        <v>16.5</v>
      </c>
      <c r="U25" s="26">
        <f>LARGE(Q25:S25,2)</f>
        <v>19.5</v>
      </c>
      <c r="V25" s="51">
        <f t="shared" si="5"/>
        <v>36</v>
      </c>
      <c r="W25" s="37">
        <v>20</v>
      </c>
    </row>
    <row r="26" spans="1:23">
      <c r="A26" s="87">
        <v>15</v>
      </c>
      <c r="B26" s="20" t="s">
        <v>215</v>
      </c>
      <c r="C26" s="20" t="s">
        <v>319</v>
      </c>
      <c r="D26" s="20" t="s">
        <v>292</v>
      </c>
      <c r="E26" s="20" t="s">
        <v>61</v>
      </c>
      <c r="F26" s="80">
        <v>1</v>
      </c>
      <c r="G26" s="48" t="s">
        <v>38</v>
      </c>
      <c r="H26" s="49">
        <v>1</v>
      </c>
      <c r="I26" s="50" t="s">
        <v>124</v>
      </c>
      <c r="J26" s="24">
        <v>2</v>
      </c>
      <c r="K26" s="25">
        <v>2.75</v>
      </c>
      <c r="L26" s="31">
        <v>3</v>
      </c>
      <c r="M26" s="88"/>
      <c r="N26" s="25"/>
      <c r="O26" s="31"/>
      <c r="P26" s="30">
        <f t="shared" si="0"/>
        <v>12</v>
      </c>
      <c r="Q26" s="30">
        <f t="shared" si="1"/>
        <v>16.5</v>
      </c>
      <c r="R26" s="31">
        <f t="shared" si="2"/>
        <v>18</v>
      </c>
      <c r="S26" s="30">
        <f t="shared" si="3"/>
        <v>18</v>
      </c>
      <c r="T26" s="26">
        <f t="shared" si="4"/>
        <v>16.5</v>
      </c>
      <c r="U26" s="26">
        <f>LARGE(P26:R26,3)</f>
        <v>12</v>
      </c>
      <c r="V26" s="51">
        <f t="shared" si="5"/>
        <v>34.5</v>
      </c>
      <c r="W26" s="37">
        <v>21</v>
      </c>
    </row>
    <row r="27" spans="1:23">
      <c r="A27" s="87">
        <v>1</v>
      </c>
      <c r="B27" s="20" t="s">
        <v>150</v>
      </c>
      <c r="C27" s="20" t="s">
        <v>316</v>
      </c>
      <c r="D27" s="20" t="s">
        <v>292</v>
      </c>
      <c r="E27" s="20" t="s">
        <v>115</v>
      </c>
      <c r="F27" s="80">
        <v>1</v>
      </c>
      <c r="G27" s="48" t="s">
        <v>38</v>
      </c>
      <c r="H27" s="49">
        <v>1</v>
      </c>
      <c r="I27" s="50" t="s">
        <v>124</v>
      </c>
      <c r="J27" s="24">
        <v>3.5</v>
      </c>
      <c r="K27" s="25">
        <v>2.25</v>
      </c>
      <c r="L27" s="31">
        <v>2.75</v>
      </c>
      <c r="M27" s="88">
        <v>3</v>
      </c>
      <c r="N27" s="25"/>
      <c r="O27" s="31"/>
      <c r="P27" s="30">
        <f t="shared" si="0"/>
        <v>18</v>
      </c>
      <c r="Q27" s="30">
        <f t="shared" si="1"/>
        <v>13.5</v>
      </c>
      <c r="R27" s="31">
        <f t="shared" si="2"/>
        <v>16.5</v>
      </c>
      <c r="S27" s="30">
        <f t="shared" si="3"/>
        <v>18</v>
      </c>
      <c r="T27" s="26">
        <f t="shared" si="4"/>
        <v>16.5</v>
      </c>
      <c r="U27" s="26">
        <f>LARGE(P27:R27,3)</f>
        <v>13.5</v>
      </c>
      <c r="V27" s="51">
        <f t="shared" si="5"/>
        <v>34.5</v>
      </c>
      <c r="W27" s="37">
        <v>22</v>
      </c>
    </row>
    <row r="28" spans="1:23">
      <c r="A28" s="87">
        <v>4</v>
      </c>
      <c r="B28" s="20" t="s">
        <v>317</v>
      </c>
      <c r="C28" s="20" t="s">
        <v>318</v>
      </c>
      <c r="D28" s="20" t="s">
        <v>292</v>
      </c>
      <c r="E28" s="20" t="s">
        <v>37</v>
      </c>
      <c r="F28" s="80">
        <v>1</v>
      </c>
      <c r="G28" s="48" t="s">
        <v>38</v>
      </c>
      <c r="H28" s="49">
        <v>1</v>
      </c>
      <c r="I28" s="50" t="s">
        <v>124</v>
      </c>
      <c r="J28" s="24">
        <v>3</v>
      </c>
      <c r="K28" s="25">
        <v>2.75</v>
      </c>
      <c r="L28" s="31">
        <v>2.25</v>
      </c>
      <c r="M28" s="88"/>
      <c r="N28" s="25"/>
      <c r="O28" s="31"/>
      <c r="P28" s="30">
        <f t="shared" si="0"/>
        <v>18</v>
      </c>
      <c r="Q28" s="30">
        <f t="shared" si="1"/>
        <v>16.5</v>
      </c>
      <c r="R28" s="31">
        <f t="shared" si="2"/>
        <v>13.5</v>
      </c>
      <c r="S28" s="30">
        <f t="shared" si="3"/>
        <v>18</v>
      </c>
      <c r="T28" s="26">
        <f t="shared" si="4"/>
        <v>16.5</v>
      </c>
      <c r="U28" s="26">
        <f>LARGE(P28:R28,3)</f>
        <v>13.5</v>
      </c>
      <c r="V28" s="51">
        <f t="shared" si="5"/>
        <v>34.5</v>
      </c>
      <c r="W28" s="37">
        <v>23</v>
      </c>
    </row>
    <row r="29" spans="1:23">
      <c r="A29" s="87">
        <v>37</v>
      </c>
      <c r="B29" s="20" t="s">
        <v>228</v>
      </c>
      <c r="C29" s="20" t="s">
        <v>320</v>
      </c>
      <c r="D29" s="20" t="s">
        <v>292</v>
      </c>
      <c r="E29" s="20" t="s">
        <v>48</v>
      </c>
      <c r="F29" s="80">
        <v>1</v>
      </c>
      <c r="G29" s="48" t="s">
        <v>38</v>
      </c>
      <c r="H29" s="53"/>
      <c r="I29" s="54"/>
      <c r="J29" s="24">
        <v>2.5</v>
      </c>
      <c r="K29" s="25">
        <v>3</v>
      </c>
      <c r="L29" s="31">
        <v>2.25</v>
      </c>
      <c r="M29" s="88"/>
      <c r="N29" s="25"/>
      <c r="O29" s="31"/>
      <c r="P29" s="30">
        <f t="shared" si="0"/>
        <v>15</v>
      </c>
      <c r="Q29" s="30">
        <f t="shared" si="1"/>
        <v>18</v>
      </c>
      <c r="R29" s="31">
        <f t="shared" si="2"/>
        <v>13.5</v>
      </c>
      <c r="S29" s="30">
        <f t="shared" si="3"/>
        <v>18</v>
      </c>
      <c r="T29" s="26">
        <f t="shared" si="4"/>
        <v>15</v>
      </c>
      <c r="U29" s="26">
        <f>LARGE(Q29:S29,2)</f>
        <v>18</v>
      </c>
      <c r="V29" s="51">
        <f t="shared" si="5"/>
        <v>33</v>
      </c>
      <c r="W29" s="37">
        <v>24</v>
      </c>
    </row>
    <row r="30" spans="1:23">
      <c r="A30" s="87">
        <v>6</v>
      </c>
      <c r="B30" s="20" t="s">
        <v>282</v>
      </c>
      <c r="C30" s="20" t="s">
        <v>241</v>
      </c>
      <c r="D30" s="20" t="s">
        <v>292</v>
      </c>
      <c r="E30" s="20" t="s">
        <v>242</v>
      </c>
      <c r="F30" s="80">
        <v>1</v>
      </c>
      <c r="G30" s="48" t="s">
        <v>38</v>
      </c>
      <c r="H30" s="49">
        <v>1</v>
      </c>
      <c r="I30" s="50" t="s">
        <v>124</v>
      </c>
      <c r="J30" s="24">
        <v>2.5</v>
      </c>
      <c r="K30" s="25">
        <v>2.5</v>
      </c>
      <c r="L30" s="31">
        <v>2.75</v>
      </c>
      <c r="M30" s="88"/>
      <c r="N30" s="25"/>
      <c r="O30" s="31"/>
      <c r="P30" s="30">
        <f t="shared" si="0"/>
        <v>15</v>
      </c>
      <c r="Q30" s="30">
        <f t="shared" si="1"/>
        <v>15</v>
      </c>
      <c r="R30" s="31">
        <f t="shared" si="2"/>
        <v>16.5</v>
      </c>
      <c r="S30" s="30">
        <f t="shared" si="3"/>
        <v>16.5</v>
      </c>
      <c r="T30" s="26">
        <f t="shared" si="4"/>
        <v>15</v>
      </c>
      <c r="U30" s="26">
        <f>LARGE(P30:R30,3)</f>
        <v>15</v>
      </c>
      <c r="V30" s="51">
        <f t="shared" si="5"/>
        <v>31.5</v>
      </c>
      <c r="W30" s="37">
        <v>25</v>
      </c>
    </row>
    <row r="31" spans="1:23">
      <c r="A31" s="87">
        <v>12</v>
      </c>
      <c r="B31" s="20" t="s">
        <v>321</v>
      </c>
      <c r="C31" s="20" t="s">
        <v>257</v>
      </c>
      <c r="D31" s="20" t="s">
        <v>292</v>
      </c>
      <c r="E31" s="20" t="s">
        <v>61</v>
      </c>
      <c r="F31" s="80">
        <v>1</v>
      </c>
      <c r="G31" s="48" t="s">
        <v>38</v>
      </c>
      <c r="H31" s="49">
        <v>1</v>
      </c>
      <c r="I31" s="50" t="s">
        <v>124</v>
      </c>
      <c r="J31" s="24">
        <v>3</v>
      </c>
      <c r="K31" s="25">
        <v>2.75</v>
      </c>
      <c r="L31" s="31">
        <v>2.5</v>
      </c>
      <c r="M31" s="88">
        <v>6</v>
      </c>
      <c r="N31" s="25"/>
      <c r="O31" s="31"/>
      <c r="P31" s="30">
        <f t="shared" si="0"/>
        <v>12</v>
      </c>
      <c r="Q31" s="30">
        <f t="shared" si="1"/>
        <v>16.5</v>
      </c>
      <c r="R31" s="31">
        <f t="shared" si="2"/>
        <v>15</v>
      </c>
      <c r="S31" s="30">
        <f t="shared" si="3"/>
        <v>16.5</v>
      </c>
      <c r="T31" s="26">
        <f t="shared" si="4"/>
        <v>15</v>
      </c>
      <c r="U31" s="26">
        <f>LARGE(P31:R31,3)</f>
        <v>12</v>
      </c>
      <c r="V31" s="51">
        <f t="shared" si="5"/>
        <v>31.5</v>
      </c>
      <c r="W31" s="37">
        <v>26</v>
      </c>
    </row>
    <row r="32" spans="1:23">
      <c r="A32" s="87">
        <v>25</v>
      </c>
      <c r="B32" s="20" t="s">
        <v>322</v>
      </c>
      <c r="C32" s="20" t="s">
        <v>130</v>
      </c>
      <c r="D32" s="20" t="s">
        <v>292</v>
      </c>
      <c r="E32" s="20" t="s">
        <v>71</v>
      </c>
      <c r="F32" s="80">
        <v>1</v>
      </c>
      <c r="G32" s="48" t="s">
        <v>38</v>
      </c>
      <c r="H32" s="49">
        <v>1</v>
      </c>
      <c r="I32" s="50" t="s">
        <v>124</v>
      </c>
      <c r="J32" s="24">
        <v>2</v>
      </c>
      <c r="K32" s="25">
        <v>2.5</v>
      </c>
      <c r="L32" s="31">
        <v>3.5</v>
      </c>
      <c r="M32" s="88"/>
      <c r="N32" s="25"/>
      <c r="O32" s="31">
        <v>6</v>
      </c>
      <c r="P32" s="30">
        <f t="shared" si="0"/>
        <v>12</v>
      </c>
      <c r="Q32" s="30">
        <f t="shared" si="1"/>
        <v>15</v>
      </c>
      <c r="R32" s="31">
        <f t="shared" si="2"/>
        <v>15</v>
      </c>
      <c r="S32" s="30">
        <f t="shared" si="3"/>
        <v>15</v>
      </c>
      <c r="T32" s="26">
        <f t="shared" si="4"/>
        <v>15</v>
      </c>
      <c r="U32" s="26">
        <f>LARGE(P32:R32,3)</f>
        <v>12</v>
      </c>
      <c r="V32" s="51">
        <f t="shared" si="5"/>
        <v>30</v>
      </c>
      <c r="W32" s="37">
        <v>27</v>
      </c>
    </row>
    <row r="33" spans="1:24">
      <c r="A33" s="87">
        <v>26</v>
      </c>
      <c r="B33" s="20" t="s">
        <v>197</v>
      </c>
      <c r="C33" s="20" t="s">
        <v>47</v>
      </c>
      <c r="D33" s="20" t="s">
        <v>292</v>
      </c>
      <c r="E33" s="20" t="s">
        <v>71</v>
      </c>
      <c r="F33" s="80">
        <v>1</v>
      </c>
      <c r="G33" s="48" t="s">
        <v>38</v>
      </c>
      <c r="H33" s="49">
        <v>1</v>
      </c>
      <c r="I33" s="50" t="s">
        <v>124</v>
      </c>
      <c r="J33" s="24">
        <v>2.5</v>
      </c>
      <c r="K33" s="25">
        <v>2.25</v>
      </c>
      <c r="L33" s="31">
        <v>2.5</v>
      </c>
      <c r="M33" s="88"/>
      <c r="N33" s="25"/>
      <c r="O33" s="31"/>
      <c r="P33" s="30">
        <f t="shared" si="0"/>
        <v>15</v>
      </c>
      <c r="Q33" s="30">
        <f t="shared" si="1"/>
        <v>13.5</v>
      </c>
      <c r="R33" s="31">
        <f t="shared" si="2"/>
        <v>15</v>
      </c>
      <c r="S33" s="30">
        <f t="shared" si="3"/>
        <v>15</v>
      </c>
      <c r="T33" s="26">
        <f t="shared" si="4"/>
        <v>15</v>
      </c>
      <c r="U33" s="26">
        <f>LARGE(Q33:S33,2)</f>
        <v>15</v>
      </c>
      <c r="V33" s="51">
        <f t="shared" si="5"/>
        <v>30</v>
      </c>
      <c r="W33" s="37">
        <v>28</v>
      </c>
    </row>
    <row r="34" spans="1:24">
      <c r="A34" s="87">
        <v>5</v>
      </c>
      <c r="B34" s="20" t="s">
        <v>129</v>
      </c>
      <c r="C34" s="20" t="s">
        <v>323</v>
      </c>
      <c r="D34" s="20" t="s">
        <v>292</v>
      </c>
      <c r="E34" s="20" t="s">
        <v>37</v>
      </c>
      <c r="F34" s="80">
        <v>1</v>
      </c>
      <c r="G34" s="48" t="s">
        <v>38</v>
      </c>
      <c r="H34" s="49">
        <v>1</v>
      </c>
      <c r="I34" s="50" t="s">
        <v>124</v>
      </c>
      <c r="J34" s="24">
        <v>2</v>
      </c>
      <c r="K34" s="25">
        <v>1.75</v>
      </c>
      <c r="L34" s="31">
        <v>2.5</v>
      </c>
      <c r="M34" s="88"/>
      <c r="N34" s="25"/>
      <c r="O34" s="31"/>
      <c r="P34" s="30">
        <f t="shared" si="0"/>
        <v>12</v>
      </c>
      <c r="Q34" s="30">
        <f t="shared" si="1"/>
        <v>10.5</v>
      </c>
      <c r="R34" s="31">
        <f t="shared" si="2"/>
        <v>15</v>
      </c>
      <c r="S34" s="30">
        <f t="shared" si="3"/>
        <v>15</v>
      </c>
      <c r="T34" s="26">
        <f t="shared" si="4"/>
        <v>12</v>
      </c>
      <c r="U34" s="26">
        <f>LARGE(P34:R34,3)</f>
        <v>10.5</v>
      </c>
      <c r="V34" s="51">
        <f t="shared" si="5"/>
        <v>27</v>
      </c>
      <c r="W34" s="37">
        <v>29</v>
      </c>
    </row>
    <row r="35" spans="1:24">
      <c r="A35" s="87">
        <v>3</v>
      </c>
      <c r="B35" s="20" t="s">
        <v>324</v>
      </c>
      <c r="C35" s="20" t="s">
        <v>325</v>
      </c>
      <c r="D35" s="20" t="s">
        <v>292</v>
      </c>
      <c r="E35" s="20" t="s">
        <v>115</v>
      </c>
      <c r="F35" s="80">
        <v>1</v>
      </c>
      <c r="G35" s="48" t="s">
        <v>38</v>
      </c>
      <c r="H35" s="49">
        <v>1</v>
      </c>
      <c r="I35" s="50" t="s">
        <v>124</v>
      </c>
      <c r="J35" s="24">
        <v>2.5</v>
      </c>
      <c r="K35" s="25">
        <v>2</v>
      </c>
      <c r="L35" s="31">
        <v>2.25</v>
      </c>
      <c r="M35" s="88">
        <v>6</v>
      </c>
      <c r="N35" s="25"/>
      <c r="O35" s="31"/>
      <c r="P35" s="30">
        <f t="shared" si="0"/>
        <v>9</v>
      </c>
      <c r="Q35" s="30">
        <f t="shared" si="1"/>
        <v>12</v>
      </c>
      <c r="R35" s="31">
        <f t="shared" si="2"/>
        <v>13.5</v>
      </c>
      <c r="S35" s="30">
        <f t="shared" si="3"/>
        <v>13.5</v>
      </c>
      <c r="T35" s="26">
        <f t="shared" si="4"/>
        <v>12</v>
      </c>
      <c r="U35" s="26">
        <f>LARGE(P35:R35,3)</f>
        <v>9</v>
      </c>
      <c r="V35" s="51">
        <f t="shared" si="5"/>
        <v>25.5</v>
      </c>
      <c r="W35" s="37">
        <v>30</v>
      </c>
      <c r="X35"/>
    </row>
    <row r="36" spans="1:24">
      <c r="A36" s="87">
        <v>29</v>
      </c>
      <c r="B36" s="20" t="s">
        <v>150</v>
      </c>
      <c r="C36" s="20" t="s">
        <v>86</v>
      </c>
      <c r="D36" s="20" t="s">
        <v>292</v>
      </c>
      <c r="E36" s="20" t="s">
        <v>87</v>
      </c>
      <c r="F36" s="80">
        <v>1</v>
      </c>
      <c r="G36" s="48" t="s">
        <v>38</v>
      </c>
      <c r="H36" s="49">
        <v>1</v>
      </c>
      <c r="I36" s="50" t="s">
        <v>124</v>
      </c>
      <c r="J36" s="24">
        <v>2</v>
      </c>
      <c r="K36" s="25">
        <v>2</v>
      </c>
      <c r="L36" s="31">
        <v>2.5</v>
      </c>
      <c r="M36" s="88"/>
      <c r="N36" s="25"/>
      <c r="O36" s="31">
        <v>6</v>
      </c>
      <c r="P36" s="30">
        <f t="shared" si="0"/>
        <v>12</v>
      </c>
      <c r="Q36" s="30">
        <f t="shared" si="1"/>
        <v>12</v>
      </c>
      <c r="R36" s="31">
        <f t="shared" si="2"/>
        <v>9</v>
      </c>
      <c r="S36" s="30">
        <f t="shared" si="3"/>
        <v>12</v>
      </c>
      <c r="T36" s="26">
        <f t="shared" si="4"/>
        <v>12</v>
      </c>
      <c r="U36" s="26">
        <f>LARGE(Q36:S36,2)</f>
        <v>12</v>
      </c>
      <c r="V36" s="51">
        <f t="shared" si="5"/>
        <v>24</v>
      </c>
      <c r="W36" s="37">
        <v>31</v>
      </c>
    </row>
    <row r="37" spans="1:24">
      <c r="A37" s="87">
        <v>11</v>
      </c>
      <c r="B37" s="20" t="s">
        <v>326</v>
      </c>
      <c r="C37" s="20" t="s">
        <v>327</v>
      </c>
      <c r="D37" s="20" t="s">
        <v>292</v>
      </c>
      <c r="E37" s="20" t="s">
        <v>61</v>
      </c>
      <c r="F37" s="85">
        <v>1</v>
      </c>
      <c r="G37" s="48" t="s">
        <v>38</v>
      </c>
      <c r="H37" s="49">
        <v>1</v>
      </c>
      <c r="I37" s="50" t="s">
        <v>124</v>
      </c>
      <c r="J37" s="24">
        <v>2</v>
      </c>
      <c r="K37" s="25">
        <v>1.5</v>
      </c>
      <c r="L37" s="31">
        <v>2.75</v>
      </c>
      <c r="M37" s="88">
        <v>6</v>
      </c>
      <c r="N37" s="25">
        <v>3</v>
      </c>
      <c r="O37" s="31">
        <v>3</v>
      </c>
      <c r="P37" s="30">
        <f t="shared" si="0"/>
        <v>6</v>
      </c>
      <c r="Q37" s="30">
        <f t="shared" si="1"/>
        <v>6</v>
      </c>
      <c r="R37" s="31">
        <f t="shared" si="2"/>
        <v>13.5</v>
      </c>
      <c r="S37" s="30">
        <f t="shared" si="3"/>
        <v>13.5</v>
      </c>
      <c r="T37" s="26">
        <f t="shared" si="4"/>
        <v>6</v>
      </c>
      <c r="U37" s="26">
        <f>LARGE(P37:R37,3)</f>
        <v>6</v>
      </c>
      <c r="V37" s="51">
        <f t="shared" si="5"/>
        <v>19.5</v>
      </c>
      <c r="W37" s="37">
        <v>32</v>
      </c>
    </row>
    <row r="38" spans="1:24">
      <c r="A38" s="87">
        <v>23</v>
      </c>
      <c r="B38" s="20" t="s">
        <v>245</v>
      </c>
      <c r="C38" s="20" t="s">
        <v>328</v>
      </c>
      <c r="D38" s="20" t="s">
        <v>292</v>
      </c>
      <c r="E38" s="20" t="s">
        <v>93</v>
      </c>
      <c r="F38" s="48">
        <v>1</v>
      </c>
      <c r="G38" s="48" t="s">
        <v>38</v>
      </c>
      <c r="H38" s="49">
        <v>1</v>
      </c>
      <c r="I38" s="50" t="s">
        <v>124</v>
      </c>
      <c r="J38" s="24">
        <v>1.5</v>
      </c>
      <c r="K38" s="25">
        <v>1</v>
      </c>
      <c r="L38" s="31">
        <v>1</v>
      </c>
      <c r="M38" s="88"/>
      <c r="N38" s="25"/>
      <c r="O38" s="31"/>
      <c r="P38" s="30">
        <f t="shared" si="0"/>
        <v>9</v>
      </c>
      <c r="Q38" s="30">
        <f t="shared" si="1"/>
        <v>6</v>
      </c>
      <c r="R38" s="31">
        <f t="shared" si="2"/>
        <v>6</v>
      </c>
      <c r="S38" s="30">
        <f t="shared" si="3"/>
        <v>9</v>
      </c>
      <c r="T38" s="26">
        <f t="shared" si="4"/>
        <v>6</v>
      </c>
      <c r="U38" s="26">
        <f>LARGE(P38:R38,3)</f>
        <v>6</v>
      </c>
      <c r="V38" s="51">
        <f t="shared" si="5"/>
        <v>15</v>
      </c>
      <c r="W38" s="37">
        <v>33</v>
      </c>
    </row>
    <row r="39" spans="1:24" ht="15.75" thickBot="1">
      <c r="A39" s="87">
        <v>38</v>
      </c>
      <c r="B39" s="20" t="s">
        <v>173</v>
      </c>
      <c r="C39" s="20" t="s">
        <v>329</v>
      </c>
      <c r="D39" s="20" t="s">
        <v>292</v>
      </c>
      <c r="E39" s="20" t="s">
        <v>48</v>
      </c>
      <c r="F39" s="48">
        <v>1</v>
      </c>
      <c r="G39" s="48" t="s">
        <v>38</v>
      </c>
      <c r="H39" s="90"/>
      <c r="I39" s="91"/>
      <c r="J39" s="24">
        <v>1.5</v>
      </c>
      <c r="K39" s="25">
        <v>2.5</v>
      </c>
      <c r="L39" s="31">
        <v>1.75</v>
      </c>
      <c r="M39" s="88">
        <v>6</v>
      </c>
      <c r="N39" s="25">
        <v>6</v>
      </c>
      <c r="O39" s="31">
        <v>6</v>
      </c>
      <c r="P39" s="30">
        <f t="shared" si="0"/>
        <v>3</v>
      </c>
      <c r="Q39" s="30">
        <f t="shared" si="1"/>
        <v>9</v>
      </c>
      <c r="R39" s="31">
        <f t="shared" si="2"/>
        <v>4.5</v>
      </c>
      <c r="S39" s="30">
        <f t="shared" si="3"/>
        <v>9</v>
      </c>
      <c r="T39" s="26">
        <f t="shared" si="4"/>
        <v>4.5</v>
      </c>
      <c r="U39" s="26">
        <f>LARGE(Q39:S39,2)</f>
        <v>9</v>
      </c>
      <c r="V39" s="51">
        <f t="shared" si="5"/>
        <v>13.5</v>
      </c>
      <c r="W39" s="37">
        <v>34</v>
      </c>
    </row>
    <row r="40" spans="1:24" ht="15.75" thickBot="1">
      <c r="A40" s="87">
        <v>18</v>
      </c>
      <c r="B40" s="92" t="s">
        <v>330</v>
      </c>
      <c r="C40" s="92" t="s">
        <v>331</v>
      </c>
      <c r="D40" s="93">
        <v>2009</v>
      </c>
      <c r="E40" s="92" t="s">
        <v>61</v>
      </c>
      <c r="F40" s="48">
        <v>1</v>
      </c>
      <c r="G40" s="48" t="s">
        <v>38</v>
      </c>
      <c r="H40" s="67">
        <v>1</v>
      </c>
      <c r="I40" s="68" t="s">
        <v>124</v>
      </c>
      <c r="J40" s="24">
        <v>2</v>
      </c>
      <c r="K40" s="25"/>
      <c r="L40" s="31"/>
      <c r="M40" s="94">
        <v>6</v>
      </c>
      <c r="N40" s="40"/>
      <c r="O40" s="41"/>
      <c r="P40" s="30">
        <f t="shared" si="0"/>
        <v>6</v>
      </c>
      <c r="Q40" s="30">
        <f t="shared" si="1"/>
        <v>0</v>
      </c>
      <c r="R40" s="31">
        <f t="shared" si="2"/>
        <v>0</v>
      </c>
      <c r="S40" s="30">
        <f t="shared" si="3"/>
        <v>6</v>
      </c>
      <c r="T40" s="26">
        <f t="shared" si="4"/>
        <v>0</v>
      </c>
      <c r="U40" s="26">
        <f>LARGE(P40:R40,3)</f>
        <v>0</v>
      </c>
      <c r="V40" s="51">
        <f t="shared" si="5"/>
        <v>6</v>
      </c>
      <c r="W40" s="69">
        <v>35</v>
      </c>
    </row>
    <row r="41" spans="1:24" ht="15.75" thickBot="1">
      <c r="A41" s="87">
        <v>16</v>
      </c>
      <c r="B41" s="20" t="s">
        <v>146</v>
      </c>
      <c r="C41" s="20" t="s">
        <v>332</v>
      </c>
      <c r="D41" s="20" t="s">
        <v>292</v>
      </c>
      <c r="E41" s="20" t="s">
        <v>61</v>
      </c>
      <c r="F41" s="48">
        <v>1</v>
      </c>
      <c r="G41" s="48" t="s">
        <v>38</v>
      </c>
      <c r="H41" s="95">
        <v>1</v>
      </c>
      <c r="I41" s="95" t="s">
        <v>124</v>
      </c>
      <c r="J41" s="24"/>
      <c r="K41" s="25"/>
      <c r="L41" s="31"/>
      <c r="M41" s="94"/>
      <c r="N41" s="40"/>
      <c r="O41" s="41"/>
      <c r="P41" s="30">
        <f t="shared" si="0"/>
        <v>0</v>
      </c>
      <c r="Q41" s="30">
        <f t="shared" si="1"/>
        <v>0</v>
      </c>
      <c r="R41" s="31">
        <f t="shared" si="2"/>
        <v>0</v>
      </c>
      <c r="S41" s="30">
        <f t="shared" si="3"/>
        <v>0</v>
      </c>
      <c r="T41" s="26">
        <f t="shared" si="4"/>
        <v>0</v>
      </c>
      <c r="U41" s="26">
        <f>LARGE(P41:R41,3)</f>
        <v>0</v>
      </c>
      <c r="V41" s="51">
        <f t="shared" si="5"/>
        <v>0</v>
      </c>
      <c r="W41" s="69"/>
    </row>
    <row r="42" spans="1:24" ht="15.75" thickBot="1">
      <c r="A42" s="87">
        <v>17</v>
      </c>
      <c r="B42" s="20" t="s">
        <v>333</v>
      </c>
      <c r="C42" s="20" t="s">
        <v>334</v>
      </c>
      <c r="D42" s="20" t="s">
        <v>292</v>
      </c>
      <c r="E42" s="20" t="s">
        <v>61</v>
      </c>
      <c r="F42" s="48">
        <v>1</v>
      </c>
      <c r="G42" s="48" t="s">
        <v>38</v>
      </c>
      <c r="H42" s="95">
        <v>1</v>
      </c>
      <c r="I42" s="95" t="s">
        <v>124</v>
      </c>
      <c r="J42" s="24"/>
      <c r="K42" s="25"/>
      <c r="L42" s="31"/>
      <c r="M42" s="94"/>
      <c r="N42" s="40"/>
      <c r="O42" s="41"/>
      <c r="P42" s="30">
        <f t="shared" si="0"/>
        <v>0</v>
      </c>
      <c r="Q42" s="30">
        <f t="shared" si="1"/>
        <v>0</v>
      </c>
      <c r="R42" s="31">
        <f t="shared" si="2"/>
        <v>0</v>
      </c>
      <c r="S42" s="30">
        <f t="shared" si="3"/>
        <v>0</v>
      </c>
      <c r="T42" s="26">
        <f t="shared" si="4"/>
        <v>0</v>
      </c>
      <c r="U42" s="26">
        <f>LARGE(P42:R42,3)</f>
        <v>0</v>
      </c>
      <c r="V42" s="51">
        <f t="shared" si="5"/>
        <v>0</v>
      </c>
      <c r="W42" s="69"/>
    </row>
    <row r="43" spans="1:24" ht="15.75" thickBot="1">
      <c r="A43" s="87">
        <v>20</v>
      </c>
      <c r="B43" s="20" t="s">
        <v>278</v>
      </c>
      <c r="C43" s="20" t="s">
        <v>335</v>
      </c>
      <c r="D43" s="20" t="s">
        <v>292</v>
      </c>
      <c r="E43" s="20" t="s">
        <v>93</v>
      </c>
      <c r="F43" s="48">
        <v>1</v>
      </c>
      <c r="G43" s="48" t="s">
        <v>38</v>
      </c>
      <c r="H43" s="95">
        <v>1</v>
      </c>
      <c r="I43" s="95" t="s">
        <v>124</v>
      </c>
      <c r="J43" s="24"/>
      <c r="K43" s="25"/>
      <c r="L43" s="31"/>
      <c r="M43" s="94"/>
      <c r="N43" s="40"/>
      <c r="O43" s="41"/>
      <c r="P43" s="30">
        <f t="shared" si="0"/>
        <v>0</v>
      </c>
      <c r="Q43" s="30">
        <f t="shared" si="1"/>
        <v>0</v>
      </c>
      <c r="R43" s="31">
        <f t="shared" si="2"/>
        <v>0</v>
      </c>
      <c r="S43" s="30">
        <f t="shared" si="3"/>
        <v>0</v>
      </c>
      <c r="T43" s="26">
        <f t="shared" si="4"/>
        <v>0</v>
      </c>
      <c r="U43" s="26">
        <f>LARGE(P43:R43,3)</f>
        <v>0</v>
      </c>
      <c r="V43" s="51">
        <f t="shared" si="5"/>
        <v>0</v>
      </c>
      <c r="W43" s="69"/>
    </row>
    <row r="44" spans="1:24" ht="15.75" thickBot="1">
      <c r="A44" s="87">
        <v>24</v>
      </c>
      <c r="B44" s="20" t="s">
        <v>175</v>
      </c>
      <c r="C44" s="20" t="s">
        <v>336</v>
      </c>
      <c r="D44" s="20" t="s">
        <v>292</v>
      </c>
      <c r="E44" s="20" t="s">
        <v>93</v>
      </c>
      <c r="F44" s="48">
        <v>1</v>
      </c>
      <c r="G44" s="48" t="s">
        <v>38</v>
      </c>
      <c r="H44" s="95">
        <v>1</v>
      </c>
      <c r="I44" s="95" t="s">
        <v>124</v>
      </c>
      <c r="J44" s="24"/>
      <c r="K44" s="25"/>
      <c r="L44" s="31"/>
      <c r="M44" s="94"/>
      <c r="N44" s="40"/>
      <c r="O44" s="41"/>
      <c r="P44" s="30">
        <f t="shared" si="0"/>
        <v>0</v>
      </c>
      <c r="Q44" s="30">
        <f t="shared" si="1"/>
        <v>0</v>
      </c>
      <c r="R44" s="31">
        <f t="shared" si="2"/>
        <v>0</v>
      </c>
      <c r="S44" s="30">
        <f t="shared" si="3"/>
        <v>0</v>
      </c>
      <c r="T44" s="26">
        <f t="shared" si="4"/>
        <v>0</v>
      </c>
      <c r="U44" s="26">
        <f>LARGE(P44:R44,3)</f>
        <v>0</v>
      </c>
      <c r="V44" s="51">
        <f t="shared" si="5"/>
        <v>0</v>
      </c>
      <c r="W44" s="69"/>
    </row>
    <row r="45" spans="1:24" ht="15.75" thickBot="1">
      <c r="A45" s="87">
        <v>32</v>
      </c>
      <c r="B45" s="20" t="s">
        <v>129</v>
      </c>
      <c r="C45" s="20" t="s">
        <v>337</v>
      </c>
      <c r="D45" s="55">
        <v>2009</v>
      </c>
      <c r="E45" s="20" t="s">
        <v>46</v>
      </c>
      <c r="F45" s="48">
        <v>1</v>
      </c>
      <c r="G45" s="48" t="s">
        <v>38</v>
      </c>
      <c r="H45" s="95">
        <v>1</v>
      </c>
      <c r="I45" s="95" t="s">
        <v>124</v>
      </c>
      <c r="J45" s="24"/>
      <c r="K45" s="25"/>
      <c r="L45" s="31"/>
      <c r="M45" s="94"/>
      <c r="N45" s="40"/>
      <c r="O45" s="41"/>
      <c r="P45" s="30">
        <f t="shared" si="0"/>
        <v>0</v>
      </c>
      <c r="Q45" s="30">
        <f t="shared" si="1"/>
        <v>0</v>
      </c>
      <c r="R45" s="31">
        <f t="shared" si="2"/>
        <v>0</v>
      </c>
      <c r="S45" s="30">
        <f t="shared" si="3"/>
        <v>0</v>
      </c>
      <c r="T45" s="26">
        <f t="shared" si="4"/>
        <v>0</v>
      </c>
      <c r="U45" s="26">
        <f>LARGE(Q45:S45,2)</f>
        <v>0</v>
      </c>
      <c r="V45" s="51">
        <f t="shared" si="5"/>
        <v>0</v>
      </c>
      <c r="W45" s="69"/>
    </row>
    <row r="46" spans="1:24" ht="15.75" thickBot="1">
      <c r="A46" s="96">
        <v>35</v>
      </c>
      <c r="B46" s="20" t="s">
        <v>338</v>
      </c>
      <c r="C46" s="20" t="s">
        <v>339</v>
      </c>
      <c r="D46" s="20" t="s">
        <v>292</v>
      </c>
      <c r="E46" s="20" t="s">
        <v>340</v>
      </c>
      <c r="F46" s="48">
        <v>1</v>
      </c>
      <c r="G46" s="48" t="s">
        <v>38</v>
      </c>
      <c r="H46" s="95">
        <v>1</v>
      </c>
      <c r="I46" s="95" t="s">
        <v>124</v>
      </c>
      <c r="J46" s="24"/>
      <c r="K46" s="25"/>
      <c r="L46" s="31"/>
      <c r="M46" s="94"/>
      <c r="N46" s="40"/>
      <c r="O46" s="41"/>
      <c r="P46" s="30">
        <f t="shared" si="0"/>
        <v>0</v>
      </c>
      <c r="Q46" s="30">
        <f t="shared" si="1"/>
        <v>0</v>
      </c>
      <c r="R46" s="31">
        <f t="shared" si="2"/>
        <v>0</v>
      </c>
      <c r="S46" s="30">
        <f t="shared" si="3"/>
        <v>0</v>
      </c>
      <c r="T46" s="26">
        <f t="shared" si="4"/>
        <v>0</v>
      </c>
      <c r="U46" s="26">
        <f>LARGE(Q46:S46,2)</f>
        <v>0</v>
      </c>
      <c r="V46" s="51">
        <f t="shared" si="5"/>
        <v>0</v>
      </c>
      <c r="W46" s="69"/>
    </row>
    <row r="47" spans="1:24">
      <c r="P47" s="2"/>
      <c r="V47" s="1"/>
    </row>
    <row r="48" spans="1:24">
      <c r="P48" s="2"/>
      <c r="V48" s="1"/>
    </row>
    <row r="49" spans="16:22">
      <c r="P49" s="2"/>
      <c r="V49" s="1"/>
    </row>
    <row r="50" spans="16:22">
      <c r="P50" s="2"/>
      <c r="V50" s="1"/>
    </row>
    <row r="51" spans="16:22">
      <c r="P51" s="2"/>
      <c r="V51" s="1"/>
    </row>
    <row r="52" spans="16:22">
      <c r="P52" s="2"/>
      <c r="V52" s="1"/>
    </row>
    <row r="53" spans="16:22">
      <c r="P53" s="2"/>
      <c r="V53" s="1"/>
    </row>
    <row r="54" spans="16:22">
      <c r="P54" s="2"/>
      <c r="V54" s="1"/>
    </row>
    <row r="55" spans="16:22">
      <c r="P55" s="2"/>
      <c r="V55" s="1"/>
    </row>
    <row r="56" spans="16:22">
      <c r="P56" s="2"/>
      <c r="V56" s="1"/>
    </row>
    <row r="57" spans="16:22">
      <c r="P57" s="2"/>
      <c r="V57" s="1"/>
    </row>
    <row r="58" spans="16:22">
      <c r="P58" s="2"/>
      <c r="V58" s="1"/>
    </row>
    <row r="59" spans="16:22">
      <c r="P59" s="2"/>
      <c r="V59" s="1"/>
    </row>
    <row r="60" spans="16:22">
      <c r="P60" s="2"/>
      <c r="V60" s="1"/>
    </row>
    <row r="61" spans="16:22">
      <c r="P61" s="2"/>
      <c r="V61" s="1"/>
    </row>
    <row r="62" spans="16:22">
      <c r="P62" s="2"/>
      <c r="V62" s="1"/>
    </row>
    <row r="63" spans="16:22">
      <c r="P63" s="2"/>
      <c r="V63" s="1"/>
    </row>
    <row r="64" spans="16:22">
      <c r="P64" s="2"/>
      <c r="V64" s="1"/>
    </row>
    <row r="65" spans="16:22">
      <c r="P65" s="2"/>
      <c r="V65" s="1"/>
    </row>
    <row r="66" spans="16:22">
      <c r="P66" s="2"/>
      <c r="V66" s="1"/>
    </row>
  </sheetData>
  <mergeCells count="7">
    <mergeCell ref="J1:W1"/>
    <mergeCell ref="A2:D2"/>
    <mergeCell ref="L2:T2"/>
    <mergeCell ref="A3:D3"/>
    <mergeCell ref="J4:L4"/>
    <mergeCell ref="M4:O4"/>
    <mergeCell ref="P4:R4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X72"/>
  <sheetViews>
    <sheetView workbookViewId="0">
      <selection activeCell="G24" sqref="G24"/>
    </sheetView>
  </sheetViews>
  <sheetFormatPr defaultColWidth="3.42578125" defaultRowHeight="15"/>
  <cols>
    <col min="1" max="1" width="4.140625" style="1" customWidth="1"/>
    <col min="2" max="2" width="6.5703125" style="1" customWidth="1"/>
    <col min="3" max="3" width="8.85546875" style="1" bestFit="1" customWidth="1"/>
    <col min="4" max="4" width="5.5703125" style="1" customWidth="1"/>
    <col min="5" max="5" width="29.140625" style="2" customWidth="1"/>
    <col min="6" max="6" width="4.28515625" style="1" customWidth="1"/>
    <col min="7" max="7" width="3.85546875" style="1" customWidth="1"/>
    <col min="8" max="8" width="5.28515625" style="1" hidden="1" customWidth="1"/>
    <col min="9" max="9" width="4.42578125" style="1" hidden="1" customWidth="1"/>
    <col min="10" max="10" width="5" style="1" bestFit="1" customWidth="1"/>
    <col min="11" max="12" width="7.5703125" style="1" customWidth="1"/>
    <col min="13" max="13" width="3.7109375" style="1" customWidth="1"/>
    <col min="14" max="14" width="3.28515625" style="1" customWidth="1"/>
    <col min="15" max="15" width="4" style="1" customWidth="1"/>
    <col min="16" max="16" width="3.85546875" style="1" customWidth="1"/>
    <col min="17" max="18" width="4" style="1" customWidth="1"/>
    <col min="19" max="19" width="6" style="1" customWidth="1"/>
    <col min="20" max="20" width="6.42578125" style="1" customWidth="1"/>
    <col min="21" max="21" width="5.140625" style="1" customWidth="1"/>
    <col min="22" max="22" width="7.85546875" style="2" customWidth="1"/>
    <col min="23" max="23" width="5.28515625" style="1" customWidth="1"/>
    <col min="24" max="16384" width="3.42578125" style="1"/>
  </cols>
  <sheetData>
    <row r="1" spans="1:23">
      <c r="E1" s="2" t="s">
        <v>0</v>
      </c>
      <c r="G1" s="1">
        <v>3</v>
      </c>
      <c r="J1" s="128" t="s">
        <v>1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5.75">
      <c r="A2" s="129" t="s">
        <v>2</v>
      </c>
      <c r="B2" s="129"/>
      <c r="C2" s="129"/>
      <c r="D2" s="129"/>
      <c r="E2" s="2" t="s">
        <v>3</v>
      </c>
      <c r="G2" s="1">
        <v>5</v>
      </c>
      <c r="J2" s="3"/>
      <c r="K2" s="3"/>
      <c r="L2" s="130" t="s">
        <v>4</v>
      </c>
      <c r="M2" s="131"/>
      <c r="N2" s="131"/>
      <c r="O2" s="131"/>
      <c r="P2" s="131"/>
      <c r="Q2" s="131"/>
      <c r="R2" s="131"/>
      <c r="S2" s="131"/>
      <c r="T2" s="131"/>
      <c r="U2" s="4"/>
      <c r="V2" s="5"/>
    </row>
    <row r="3" spans="1:23" ht="15.75" thickBot="1">
      <c r="A3" s="129" t="s">
        <v>341</v>
      </c>
      <c r="B3" s="129"/>
      <c r="C3" s="129"/>
      <c r="D3" s="129"/>
      <c r="E3" s="2" t="s">
        <v>6</v>
      </c>
      <c r="G3" s="1">
        <v>6</v>
      </c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3" ht="15.75" thickBot="1">
      <c r="D4" s="1">
        <v>2008</v>
      </c>
      <c r="J4" s="132" t="s">
        <v>8</v>
      </c>
      <c r="K4" s="133"/>
      <c r="L4" s="134"/>
      <c r="M4" s="133" t="s">
        <v>9</v>
      </c>
      <c r="N4" s="133"/>
      <c r="O4" s="133"/>
      <c r="P4" s="132" t="s">
        <v>10</v>
      </c>
      <c r="Q4" s="133"/>
      <c r="R4" s="134"/>
      <c r="T4" s="4"/>
      <c r="U4" s="4"/>
      <c r="V4" s="5"/>
    </row>
    <row r="5" spans="1:23" ht="30.75" thickBot="1">
      <c r="A5" s="97" t="s">
        <v>11</v>
      </c>
      <c r="B5" s="7" t="s">
        <v>12</v>
      </c>
      <c r="C5" s="7" t="s">
        <v>13</v>
      </c>
      <c r="D5" s="8" t="s">
        <v>14</v>
      </c>
      <c r="E5" s="7" t="s">
        <v>15</v>
      </c>
      <c r="F5" s="9" t="s">
        <v>16</v>
      </c>
      <c r="G5" s="10" t="s">
        <v>17</v>
      </c>
      <c r="H5" s="11" t="s">
        <v>18</v>
      </c>
      <c r="I5" s="16" t="s">
        <v>19</v>
      </c>
      <c r="J5" s="13" t="s">
        <v>20</v>
      </c>
      <c r="K5" s="12" t="s">
        <v>21</v>
      </c>
      <c r="L5" s="16" t="s">
        <v>22</v>
      </c>
      <c r="M5" s="13" t="s">
        <v>23</v>
      </c>
      <c r="N5" s="12" t="s">
        <v>24</v>
      </c>
      <c r="O5" s="12" t="s">
        <v>25</v>
      </c>
      <c r="P5" s="86" t="s">
        <v>26</v>
      </c>
      <c r="Q5" s="12" t="s">
        <v>27</v>
      </c>
      <c r="R5" s="12" t="s">
        <v>28</v>
      </c>
      <c r="S5" s="15" t="s">
        <v>29</v>
      </c>
      <c r="T5" s="16" t="s">
        <v>30</v>
      </c>
      <c r="U5" s="16" t="s">
        <v>31</v>
      </c>
      <c r="V5" s="98" t="s">
        <v>32</v>
      </c>
      <c r="W5" s="99" t="s">
        <v>33</v>
      </c>
    </row>
    <row r="6" spans="1:23">
      <c r="A6" s="100">
        <v>145</v>
      </c>
      <c r="B6" s="20" t="s">
        <v>342</v>
      </c>
      <c r="C6" s="20" t="s">
        <v>82</v>
      </c>
      <c r="D6" s="53">
        <v>2008</v>
      </c>
      <c r="E6" s="101" t="s">
        <v>307</v>
      </c>
      <c r="F6" s="72">
        <v>2</v>
      </c>
      <c r="G6" s="72" t="s">
        <v>38</v>
      </c>
      <c r="H6" s="36"/>
      <c r="I6" s="102"/>
      <c r="J6" s="24">
        <v>5</v>
      </c>
      <c r="K6" s="25">
        <v>5.5</v>
      </c>
      <c r="L6" s="26">
        <v>5.5</v>
      </c>
      <c r="M6" s="103"/>
      <c r="N6" s="104"/>
      <c r="O6" s="105"/>
      <c r="P6" s="30">
        <f t="shared" ref="P6:P37" si="0">J6*$G$3-M6</f>
        <v>30</v>
      </c>
      <c r="Q6" s="25">
        <f t="shared" ref="Q6:Q37" si="1">K6*$G$3-N6</f>
        <v>33</v>
      </c>
      <c r="R6" s="31">
        <f t="shared" ref="R6:R37" si="2">L6*$G$3-O6</f>
        <v>33</v>
      </c>
      <c r="S6" s="30">
        <f t="shared" ref="S6:S37" si="3">MAX(P6:R6)</f>
        <v>33</v>
      </c>
      <c r="T6" s="28">
        <f t="shared" ref="T6:T37" si="4">LARGE(P6:R6,2)</f>
        <v>33</v>
      </c>
      <c r="U6" s="81">
        <f t="shared" ref="U6:U37" si="5">LARGE(P6:R6,3)</f>
        <v>30</v>
      </c>
      <c r="V6" s="106">
        <f t="shared" ref="V6:V37" si="6">S6+T6</f>
        <v>66</v>
      </c>
      <c r="W6" s="125">
        <v>1</v>
      </c>
    </row>
    <row r="7" spans="1:23">
      <c r="A7" s="100">
        <v>96</v>
      </c>
      <c r="B7" s="20" t="s">
        <v>245</v>
      </c>
      <c r="C7" s="20" t="s">
        <v>346</v>
      </c>
      <c r="D7" s="20" t="s">
        <v>344</v>
      </c>
      <c r="E7" s="20" t="s">
        <v>48</v>
      </c>
      <c r="F7" s="48">
        <v>2</v>
      </c>
      <c r="G7" s="72" t="s">
        <v>38</v>
      </c>
      <c r="H7" s="53"/>
      <c r="I7" s="108"/>
      <c r="J7" s="24">
        <v>4.5</v>
      </c>
      <c r="K7" s="25">
        <v>5</v>
      </c>
      <c r="L7" s="26">
        <v>5</v>
      </c>
      <c r="M7" s="24"/>
      <c r="N7" s="25"/>
      <c r="O7" s="31"/>
      <c r="P7" s="30">
        <f t="shared" si="0"/>
        <v>27</v>
      </c>
      <c r="Q7" s="25">
        <f t="shared" si="1"/>
        <v>30</v>
      </c>
      <c r="R7" s="31">
        <f t="shared" si="2"/>
        <v>30</v>
      </c>
      <c r="S7" s="30">
        <f t="shared" si="3"/>
        <v>30</v>
      </c>
      <c r="T7" s="25">
        <f t="shared" si="4"/>
        <v>30</v>
      </c>
      <c r="U7" s="81">
        <f t="shared" si="5"/>
        <v>27</v>
      </c>
      <c r="V7" s="106">
        <f t="shared" si="6"/>
        <v>60</v>
      </c>
      <c r="W7" s="126">
        <v>2</v>
      </c>
    </row>
    <row r="8" spans="1:23">
      <c r="A8" s="100">
        <v>73</v>
      </c>
      <c r="B8" s="20" t="s">
        <v>228</v>
      </c>
      <c r="C8" s="20" t="s">
        <v>343</v>
      </c>
      <c r="D8" s="20" t="s">
        <v>344</v>
      </c>
      <c r="E8" s="20" t="s">
        <v>71</v>
      </c>
      <c r="F8" s="48">
        <v>2</v>
      </c>
      <c r="G8" s="72" t="s">
        <v>38</v>
      </c>
      <c r="H8" s="49">
        <v>1</v>
      </c>
      <c r="I8" s="107" t="s">
        <v>124</v>
      </c>
      <c r="J8" s="24">
        <v>4.5</v>
      </c>
      <c r="K8" s="25">
        <v>5.25</v>
      </c>
      <c r="L8" s="26">
        <v>4.75</v>
      </c>
      <c r="M8" s="24"/>
      <c r="N8" s="25"/>
      <c r="O8" s="31"/>
      <c r="P8" s="30">
        <f t="shared" si="0"/>
        <v>27</v>
      </c>
      <c r="Q8" s="25">
        <f t="shared" si="1"/>
        <v>31.5</v>
      </c>
      <c r="R8" s="31">
        <f t="shared" si="2"/>
        <v>28.5</v>
      </c>
      <c r="S8" s="30">
        <f t="shared" si="3"/>
        <v>31.5</v>
      </c>
      <c r="T8" s="25">
        <f t="shared" si="4"/>
        <v>28.5</v>
      </c>
      <c r="U8" s="81">
        <f t="shared" si="5"/>
        <v>27</v>
      </c>
      <c r="V8" s="106">
        <f t="shared" si="6"/>
        <v>60</v>
      </c>
      <c r="W8" s="37">
        <v>3</v>
      </c>
    </row>
    <row r="9" spans="1:23">
      <c r="A9" s="100">
        <v>78</v>
      </c>
      <c r="B9" s="20" t="s">
        <v>152</v>
      </c>
      <c r="C9" s="20" t="s">
        <v>345</v>
      </c>
      <c r="D9" s="20" t="s">
        <v>344</v>
      </c>
      <c r="E9" s="20" t="s">
        <v>46</v>
      </c>
      <c r="F9" s="48">
        <v>2</v>
      </c>
      <c r="G9" s="72" t="s">
        <v>38</v>
      </c>
      <c r="H9" s="49">
        <v>1</v>
      </c>
      <c r="I9" s="107" t="s">
        <v>124</v>
      </c>
      <c r="J9" s="24">
        <v>5</v>
      </c>
      <c r="K9" s="25">
        <v>5</v>
      </c>
      <c r="L9" s="26">
        <v>4.5</v>
      </c>
      <c r="M9" s="24"/>
      <c r="N9" s="25"/>
      <c r="O9" s="31"/>
      <c r="P9" s="30">
        <f t="shared" si="0"/>
        <v>30</v>
      </c>
      <c r="Q9" s="25">
        <f t="shared" si="1"/>
        <v>30</v>
      </c>
      <c r="R9" s="31">
        <f t="shared" si="2"/>
        <v>27</v>
      </c>
      <c r="S9" s="30">
        <f t="shared" si="3"/>
        <v>30</v>
      </c>
      <c r="T9" s="25">
        <f t="shared" si="4"/>
        <v>30</v>
      </c>
      <c r="U9" s="81">
        <f t="shared" si="5"/>
        <v>27</v>
      </c>
      <c r="V9" s="106">
        <f t="shared" si="6"/>
        <v>60</v>
      </c>
      <c r="W9" s="37">
        <v>4</v>
      </c>
    </row>
    <row r="10" spans="1:23">
      <c r="A10" s="100">
        <v>90</v>
      </c>
      <c r="B10" s="20" t="s">
        <v>347</v>
      </c>
      <c r="C10" s="20" t="s">
        <v>348</v>
      </c>
      <c r="D10" s="20" t="s">
        <v>344</v>
      </c>
      <c r="E10" s="20" t="s">
        <v>349</v>
      </c>
      <c r="F10" s="48">
        <v>2</v>
      </c>
      <c r="G10" s="72" t="s">
        <v>38</v>
      </c>
      <c r="H10" s="53"/>
      <c r="I10" s="108"/>
      <c r="J10" s="24">
        <v>5</v>
      </c>
      <c r="K10" s="25">
        <v>4.25</v>
      </c>
      <c r="L10" s="26">
        <v>4.75</v>
      </c>
      <c r="M10" s="24"/>
      <c r="N10" s="25"/>
      <c r="O10" s="31"/>
      <c r="P10" s="30">
        <f t="shared" si="0"/>
        <v>30</v>
      </c>
      <c r="Q10" s="25">
        <f t="shared" si="1"/>
        <v>25.5</v>
      </c>
      <c r="R10" s="31">
        <f t="shared" si="2"/>
        <v>28.5</v>
      </c>
      <c r="S10" s="30">
        <f t="shared" si="3"/>
        <v>30</v>
      </c>
      <c r="T10" s="25">
        <f t="shared" si="4"/>
        <v>28.5</v>
      </c>
      <c r="U10" s="81">
        <f t="shared" si="5"/>
        <v>25.5</v>
      </c>
      <c r="V10" s="106">
        <f t="shared" si="6"/>
        <v>58.5</v>
      </c>
      <c r="W10" s="126">
        <v>5</v>
      </c>
    </row>
    <row r="11" spans="1:23">
      <c r="A11" s="100">
        <v>61</v>
      </c>
      <c r="B11" s="20" t="s">
        <v>168</v>
      </c>
      <c r="C11" s="20" t="s">
        <v>136</v>
      </c>
      <c r="D11" s="20" t="s">
        <v>344</v>
      </c>
      <c r="E11" s="20" t="s">
        <v>93</v>
      </c>
      <c r="F11" s="49">
        <v>2</v>
      </c>
      <c r="G11" s="72" t="s">
        <v>38</v>
      </c>
      <c r="H11" s="49">
        <v>1</v>
      </c>
      <c r="I11" s="107" t="s">
        <v>124</v>
      </c>
      <c r="J11" s="24">
        <v>5</v>
      </c>
      <c r="K11" s="25">
        <v>4.75</v>
      </c>
      <c r="L11" s="26">
        <v>3.5</v>
      </c>
      <c r="M11" s="24"/>
      <c r="N11" s="25"/>
      <c r="O11" s="31"/>
      <c r="P11" s="30">
        <f t="shared" si="0"/>
        <v>30</v>
      </c>
      <c r="Q11" s="25">
        <f t="shared" si="1"/>
        <v>28.5</v>
      </c>
      <c r="R11" s="31">
        <f t="shared" si="2"/>
        <v>21</v>
      </c>
      <c r="S11" s="30">
        <f t="shared" si="3"/>
        <v>30</v>
      </c>
      <c r="T11" s="25">
        <f t="shared" si="4"/>
        <v>28.5</v>
      </c>
      <c r="U11" s="81">
        <f t="shared" si="5"/>
        <v>21</v>
      </c>
      <c r="V11" s="106">
        <f t="shared" si="6"/>
        <v>58.5</v>
      </c>
      <c r="W11" s="37">
        <v>6</v>
      </c>
    </row>
    <row r="12" spans="1:23">
      <c r="A12" s="100">
        <v>72</v>
      </c>
      <c r="B12" s="20" t="s">
        <v>350</v>
      </c>
      <c r="C12" s="20" t="s">
        <v>351</v>
      </c>
      <c r="D12" s="20" t="s">
        <v>344</v>
      </c>
      <c r="E12" s="20" t="s">
        <v>53</v>
      </c>
      <c r="F12" s="48">
        <v>2</v>
      </c>
      <c r="G12" s="72" t="s">
        <v>38</v>
      </c>
      <c r="H12" s="49">
        <v>1</v>
      </c>
      <c r="I12" s="107" t="s">
        <v>124</v>
      </c>
      <c r="J12" s="24">
        <v>4.5</v>
      </c>
      <c r="K12" s="25">
        <v>5</v>
      </c>
      <c r="L12" s="26">
        <v>4.25</v>
      </c>
      <c r="M12" s="24"/>
      <c r="N12" s="25"/>
      <c r="O12" s="31"/>
      <c r="P12" s="30">
        <f t="shared" si="0"/>
        <v>27</v>
      </c>
      <c r="Q12" s="25">
        <f t="shared" si="1"/>
        <v>30</v>
      </c>
      <c r="R12" s="31">
        <f t="shared" si="2"/>
        <v>25.5</v>
      </c>
      <c r="S12" s="30">
        <f t="shared" si="3"/>
        <v>30</v>
      </c>
      <c r="T12" s="25">
        <f t="shared" si="4"/>
        <v>27</v>
      </c>
      <c r="U12" s="81">
        <f t="shared" si="5"/>
        <v>25.5</v>
      </c>
      <c r="V12" s="106">
        <f t="shared" si="6"/>
        <v>57</v>
      </c>
      <c r="W12" s="37">
        <v>7</v>
      </c>
    </row>
    <row r="13" spans="1:23">
      <c r="A13" s="100">
        <v>86</v>
      </c>
      <c r="B13" s="20" t="s">
        <v>354</v>
      </c>
      <c r="C13" s="20" t="s">
        <v>355</v>
      </c>
      <c r="D13" s="20" t="s">
        <v>344</v>
      </c>
      <c r="E13" s="20" t="s">
        <v>58</v>
      </c>
      <c r="F13" s="48">
        <v>2</v>
      </c>
      <c r="G13" s="72" t="s">
        <v>38</v>
      </c>
      <c r="H13" s="53"/>
      <c r="I13" s="108"/>
      <c r="J13" s="24">
        <v>5</v>
      </c>
      <c r="K13" s="25">
        <v>4.5</v>
      </c>
      <c r="L13" s="26">
        <v>4</v>
      </c>
      <c r="M13" s="24"/>
      <c r="N13" s="25"/>
      <c r="O13" s="31"/>
      <c r="P13" s="30">
        <f t="shared" si="0"/>
        <v>30</v>
      </c>
      <c r="Q13" s="25">
        <f t="shared" si="1"/>
        <v>27</v>
      </c>
      <c r="R13" s="31">
        <f t="shared" si="2"/>
        <v>24</v>
      </c>
      <c r="S13" s="30">
        <f t="shared" si="3"/>
        <v>30</v>
      </c>
      <c r="T13" s="25">
        <f t="shared" si="4"/>
        <v>27</v>
      </c>
      <c r="U13" s="81">
        <f t="shared" si="5"/>
        <v>24</v>
      </c>
      <c r="V13" s="106">
        <f t="shared" si="6"/>
        <v>57</v>
      </c>
      <c r="W13" s="126">
        <v>8</v>
      </c>
    </row>
    <row r="14" spans="1:23">
      <c r="A14" s="100">
        <v>77</v>
      </c>
      <c r="B14" s="20" t="s">
        <v>352</v>
      </c>
      <c r="C14" s="20" t="s">
        <v>353</v>
      </c>
      <c r="D14" s="20" t="s">
        <v>344</v>
      </c>
      <c r="E14" s="20" t="s">
        <v>46</v>
      </c>
      <c r="F14" s="48">
        <v>2</v>
      </c>
      <c r="G14" s="72" t="s">
        <v>38</v>
      </c>
      <c r="H14" s="49">
        <v>1</v>
      </c>
      <c r="I14" s="107" t="s">
        <v>124</v>
      </c>
      <c r="J14" s="24">
        <v>4.5</v>
      </c>
      <c r="K14" s="25">
        <v>5</v>
      </c>
      <c r="L14" s="26">
        <v>3.5</v>
      </c>
      <c r="M14" s="24"/>
      <c r="N14" s="25"/>
      <c r="O14" s="31"/>
      <c r="P14" s="30">
        <f t="shared" si="0"/>
        <v>27</v>
      </c>
      <c r="Q14" s="25">
        <f t="shared" si="1"/>
        <v>30</v>
      </c>
      <c r="R14" s="31">
        <f t="shared" si="2"/>
        <v>21</v>
      </c>
      <c r="S14" s="30">
        <f t="shared" si="3"/>
        <v>30</v>
      </c>
      <c r="T14" s="25">
        <f t="shared" si="4"/>
        <v>27</v>
      </c>
      <c r="U14" s="81">
        <f t="shared" si="5"/>
        <v>21</v>
      </c>
      <c r="V14" s="106">
        <f t="shared" si="6"/>
        <v>57</v>
      </c>
      <c r="W14" s="37">
        <v>9</v>
      </c>
    </row>
    <row r="15" spans="1:23">
      <c r="A15" s="100">
        <v>62</v>
      </c>
      <c r="B15" s="20" t="s">
        <v>356</v>
      </c>
      <c r="C15" s="20" t="s">
        <v>357</v>
      </c>
      <c r="D15" s="20" t="s">
        <v>344</v>
      </c>
      <c r="E15" s="20" t="s">
        <v>93</v>
      </c>
      <c r="F15" s="48">
        <v>2</v>
      </c>
      <c r="G15" s="72" t="s">
        <v>38</v>
      </c>
      <c r="H15" s="49">
        <v>1</v>
      </c>
      <c r="I15" s="107" t="s">
        <v>124</v>
      </c>
      <c r="J15" s="24">
        <v>4.5</v>
      </c>
      <c r="K15" s="25">
        <v>4</v>
      </c>
      <c r="L15" s="26">
        <v>4.75</v>
      </c>
      <c r="M15" s="24"/>
      <c r="N15" s="25"/>
      <c r="O15" s="31"/>
      <c r="P15" s="30">
        <f t="shared" si="0"/>
        <v>27</v>
      </c>
      <c r="Q15" s="25">
        <f t="shared" si="1"/>
        <v>24</v>
      </c>
      <c r="R15" s="31">
        <f t="shared" si="2"/>
        <v>28.5</v>
      </c>
      <c r="S15" s="30">
        <f t="shared" si="3"/>
        <v>28.5</v>
      </c>
      <c r="T15" s="25">
        <f t="shared" si="4"/>
        <v>27</v>
      </c>
      <c r="U15" s="81">
        <f t="shared" si="5"/>
        <v>24</v>
      </c>
      <c r="V15" s="106">
        <f t="shared" si="6"/>
        <v>55.5</v>
      </c>
      <c r="W15" s="37">
        <v>10</v>
      </c>
    </row>
    <row r="16" spans="1:23">
      <c r="A16" s="100">
        <v>56</v>
      </c>
      <c r="B16" s="20" t="s">
        <v>358</v>
      </c>
      <c r="C16" s="20" t="s">
        <v>359</v>
      </c>
      <c r="D16" s="20" t="s">
        <v>344</v>
      </c>
      <c r="E16" s="20" t="s">
        <v>61</v>
      </c>
      <c r="F16" s="48">
        <v>2</v>
      </c>
      <c r="G16" s="72" t="s">
        <v>38</v>
      </c>
      <c r="H16" s="49">
        <v>1</v>
      </c>
      <c r="I16" s="107" t="s">
        <v>124</v>
      </c>
      <c r="J16" s="24">
        <v>4.5</v>
      </c>
      <c r="K16" s="25">
        <v>4.25</v>
      </c>
      <c r="L16" s="26">
        <v>5</v>
      </c>
      <c r="M16" s="24"/>
      <c r="N16" s="25"/>
      <c r="O16" s="31">
        <v>3</v>
      </c>
      <c r="P16" s="30">
        <f t="shared" si="0"/>
        <v>27</v>
      </c>
      <c r="Q16" s="25">
        <f t="shared" si="1"/>
        <v>25.5</v>
      </c>
      <c r="R16" s="31">
        <f t="shared" si="2"/>
        <v>27</v>
      </c>
      <c r="S16" s="30">
        <f t="shared" si="3"/>
        <v>27</v>
      </c>
      <c r="T16" s="25">
        <f t="shared" si="4"/>
        <v>27</v>
      </c>
      <c r="U16" s="81">
        <f t="shared" si="5"/>
        <v>25.5</v>
      </c>
      <c r="V16" s="106">
        <f t="shared" si="6"/>
        <v>54</v>
      </c>
      <c r="W16" s="37">
        <v>11</v>
      </c>
    </row>
    <row r="17" spans="1:23">
      <c r="A17" s="100">
        <v>57</v>
      </c>
      <c r="B17" s="20" t="s">
        <v>360</v>
      </c>
      <c r="C17" s="20" t="s">
        <v>323</v>
      </c>
      <c r="D17" s="20" t="s">
        <v>344</v>
      </c>
      <c r="E17" s="20" t="s">
        <v>61</v>
      </c>
      <c r="F17" s="48">
        <v>2</v>
      </c>
      <c r="G17" s="72" t="s">
        <v>38</v>
      </c>
      <c r="H17" s="49">
        <v>1</v>
      </c>
      <c r="I17" s="107" t="s">
        <v>124</v>
      </c>
      <c r="J17" s="24">
        <v>4.5</v>
      </c>
      <c r="K17" s="25">
        <v>4.5</v>
      </c>
      <c r="L17" s="26">
        <v>4.5</v>
      </c>
      <c r="M17" s="24"/>
      <c r="N17" s="25"/>
      <c r="O17" s="31"/>
      <c r="P17" s="30">
        <f t="shared" si="0"/>
        <v>27</v>
      </c>
      <c r="Q17" s="25">
        <f t="shared" si="1"/>
        <v>27</v>
      </c>
      <c r="R17" s="31">
        <f t="shared" si="2"/>
        <v>27</v>
      </c>
      <c r="S17" s="30">
        <f t="shared" si="3"/>
        <v>27</v>
      </c>
      <c r="T17" s="25">
        <f t="shared" si="4"/>
        <v>27</v>
      </c>
      <c r="U17" s="81">
        <f t="shared" si="5"/>
        <v>27</v>
      </c>
      <c r="V17" s="106">
        <f t="shared" si="6"/>
        <v>54</v>
      </c>
      <c r="W17" s="37">
        <v>12</v>
      </c>
    </row>
    <row r="18" spans="1:23">
      <c r="A18" s="100">
        <v>92</v>
      </c>
      <c r="B18" s="20" t="s">
        <v>131</v>
      </c>
      <c r="C18" s="20" t="s">
        <v>345</v>
      </c>
      <c r="D18" s="20" t="s">
        <v>344</v>
      </c>
      <c r="E18" s="20" t="s">
        <v>48</v>
      </c>
      <c r="F18" s="48">
        <v>2</v>
      </c>
      <c r="G18" s="72" t="s">
        <v>38</v>
      </c>
      <c r="H18" s="53"/>
      <c r="I18" s="108"/>
      <c r="J18" s="24">
        <v>4.5</v>
      </c>
      <c r="K18" s="25">
        <v>4.5</v>
      </c>
      <c r="L18" s="26">
        <v>4.25</v>
      </c>
      <c r="M18" s="24"/>
      <c r="N18" s="25"/>
      <c r="O18" s="31"/>
      <c r="P18" s="30">
        <f t="shared" si="0"/>
        <v>27</v>
      </c>
      <c r="Q18" s="25">
        <f t="shared" si="1"/>
        <v>27</v>
      </c>
      <c r="R18" s="31">
        <f t="shared" si="2"/>
        <v>25.5</v>
      </c>
      <c r="S18" s="30">
        <f t="shared" si="3"/>
        <v>27</v>
      </c>
      <c r="T18" s="25">
        <f t="shared" si="4"/>
        <v>27</v>
      </c>
      <c r="U18" s="81">
        <f t="shared" si="5"/>
        <v>25.5</v>
      </c>
      <c r="V18" s="106">
        <f t="shared" si="6"/>
        <v>54</v>
      </c>
      <c r="W18" s="126">
        <v>13</v>
      </c>
    </row>
    <row r="19" spans="1:23">
      <c r="A19" s="100">
        <v>69</v>
      </c>
      <c r="B19" s="20" t="s">
        <v>193</v>
      </c>
      <c r="C19" s="20" t="s">
        <v>361</v>
      </c>
      <c r="D19" s="20" t="s">
        <v>344</v>
      </c>
      <c r="E19" s="20" t="s">
        <v>68</v>
      </c>
      <c r="F19" s="48">
        <v>2</v>
      </c>
      <c r="G19" s="72" t="s">
        <v>38</v>
      </c>
      <c r="H19" s="49">
        <v>1</v>
      </c>
      <c r="I19" s="107" t="s">
        <v>124</v>
      </c>
      <c r="J19" s="24">
        <v>4.5</v>
      </c>
      <c r="K19" s="25">
        <v>4.25</v>
      </c>
      <c r="L19" s="26">
        <v>4</v>
      </c>
      <c r="M19" s="24"/>
      <c r="N19" s="25"/>
      <c r="O19" s="31"/>
      <c r="P19" s="30">
        <f t="shared" si="0"/>
        <v>27</v>
      </c>
      <c r="Q19" s="25">
        <f t="shared" si="1"/>
        <v>25.5</v>
      </c>
      <c r="R19" s="31">
        <f t="shared" si="2"/>
        <v>24</v>
      </c>
      <c r="S19" s="30">
        <f t="shared" si="3"/>
        <v>27</v>
      </c>
      <c r="T19" s="25">
        <f t="shared" si="4"/>
        <v>25.5</v>
      </c>
      <c r="U19" s="81">
        <f t="shared" si="5"/>
        <v>24</v>
      </c>
      <c r="V19" s="106">
        <f t="shared" si="6"/>
        <v>52.5</v>
      </c>
      <c r="W19" s="37">
        <v>14</v>
      </c>
    </row>
    <row r="20" spans="1:23">
      <c r="A20" s="100">
        <v>98</v>
      </c>
      <c r="B20" s="20" t="s">
        <v>365</v>
      </c>
      <c r="C20" s="20" t="s">
        <v>366</v>
      </c>
      <c r="D20" s="20" t="s">
        <v>344</v>
      </c>
      <c r="E20" s="20" t="s">
        <v>48</v>
      </c>
      <c r="F20" s="48">
        <v>2</v>
      </c>
      <c r="G20" s="72" t="s">
        <v>38</v>
      </c>
      <c r="H20" s="53"/>
      <c r="I20" s="108"/>
      <c r="J20" s="24">
        <v>4.5</v>
      </c>
      <c r="K20" s="25">
        <v>4.25</v>
      </c>
      <c r="L20" s="26">
        <v>4</v>
      </c>
      <c r="M20" s="24"/>
      <c r="N20" s="25"/>
      <c r="O20" s="31"/>
      <c r="P20" s="30">
        <f t="shared" si="0"/>
        <v>27</v>
      </c>
      <c r="Q20" s="25">
        <f t="shared" si="1"/>
        <v>25.5</v>
      </c>
      <c r="R20" s="31">
        <f t="shared" si="2"/>
        <v>24</v>
      </c>
      <c r="S20" s="30">
        <f t="shared" si="3"/>
        <v>27</v>
      </c>
      <c r="T20" s="25">
        <f t="shared" si="4"/>
        <v>25.5</v>
      </c>
      <c r="U20" s="81">
        <f t="shared" si="5"/>
        <v>24</v>
      </c>
      <c r="V20" s="106">
        <f t="shared" si="6"/>
        <v>52.5</v>
      </c>
      <c r="W20" s="126">
        <v>14</v>
      </c>
    </row>
    <row r="21" spans="1:23">
      <c r="A21" s="100">
        <v>81</v>
      </c>
      <c r="B21" s="20" t="s">
        <v>362</v>
      </c>
      <c r="C21" s="20" t="s">
        <v>363</v>
      </c>
      <c r="D21" s="20" t="s">
        <v>344</v>
      </c>
      <c r="E21" s="20" t="s">
        <v>364</v>
      </c>
      <c r="F21" s="48">
        <v>2</v>
      </c>
      <c r="G21" s="72" t="s">
        <v>38</v>
      </c>
      <c r="H21" s="49">
        <v>1</v>
      </c>
      <c r="I21" s="107" t="s">
        <v>124</v>
      </c>
      <c r="J21" s="24">
        <v>5</v>
      </c>
      <c r="K21" s="25">
        <v>3.25</v>
      </c>
      <c r="L21" s="26">
        <v>3.75</v>
      </c>
      <c r="M21" s="24"/>
      <c r="N21" s="25"/>
      <c r="O21" s="31"/>
      <c r="P21" s="30">
        <f t="shared" si="0"/>
        <v>30</v>
      </c>
      <c r="Q21" s="25">
        <f t="shared" si="1"/>
        <v>19.5</v>
      </c>
      <c r="R21" s="31">
        <f t="shared" si="2"/>
        <v>22.5</v>
      </c>
      <c r="S21" s="30">
        <f t="shared" si="3"/>
        <v>30</v>
      </c>
      <c r="T21" s="25">
        <f t="shared" si="4"/>
        <v>22.5</v>
      </c>
      <c r="U21" s="81">
        <f t="shared" si="5"/>
        <v>19.5</v>
      </c>
      <c r="V21" s="106">
        <f t="shared" si="6"/>
        <v>52.5</v>
      </c>
      <c r="W21" s="37">
        <v>16</v>
      </c>
    </row>
    <row r="22" spans="1:23">
      <c r="A22" s="100">
        <v>53</v>
      </c>
      <c r="B22" s="20" t="s">
        <v>143</v>
      </c>
      <c r="C22" s="20" t="s">
        <v>367</v>
      </c>
      <c r="D22" s="20" t="s">
        <v>344</v>
      </c>
      <c r="E22" s="20" t="s">
        <v>242</v>
      </c>
      <c r="F22" s="48">
        <v>2</v>
      </c>
      <c r="G22" s="72" t="s">
        <v>38</v>
      </c>
      <c r="H22" s="49">
        <v>1</v>
      </c>
      <c r="I22" s="107" t="s">
        <v>124</v>
      </c>
      <c r="J22" s="24">
        <v>3.5</v>
      </c>
      <c r="K22" s="25">
        <v>4.25</v>
      </c>
      <c r="L22" s="26">
        <v>4.25</v>
      </c>
      <c r="M22" s="24"/>
      <c r="N22" s="25"/>
      <c r="O22" s="31"/>
      <c r="P22" s="30">
        <f t="shared" si="0"/>
        <v>21</v>
      </c>
      <c r="Q22" s="25">
        <f t="shared" si="1"/>
        <v>25.5</v>
      </c>
      <c r="R22" s="31">
        <f t="shared" si="2"/>
        <v>25.5</v>
      </c>
      <c r="S22" s="30">
        <f t="shared" si="3"/>
        <v>25.5</v>
      </c>
      <c r="T22" s="25">
        <f t="shared" si="4"/>
        <v>25.5</v>
      </c>
      <c r="U22" s="81">
        <f t="shared" si="5"/>
        <v>21</v>
      </c>
      <c r="V22" s="106">
        <f t="shared" si="6"/>
        <v>51</v>
      </c>
      <c r="W22" s="37">
        <v>17</v>
      </c>
    </row>
    <row r="23" spans="1:23">
      <c r="A23" s="100">
        <v>79</v>
      </c>
      <c r="B23" s="20" t="s">
        <v>185</v>
      </c>
      <c r="C23" s="20" t="s">
        <v>369</v>
      </c>
      <c r="D23" s="20" t="s">
        <v>344</v>
      </c>
      <c r="E23" s="20" t="s">
        <v>46</v>
      </c>
      <c r="F23" s="48">
        <v>2</v>
      </c>
      <c r="G23" s="72" t="s">
        <v>38</v>
      </c>
      <c r="H23" s="49">
        <v>1</v>
      </c>
      <c r="I23" s="107" t="s">
        <v>124</v>
      </c>
      <c r="J23" s="24">
        <v>3</v>
      </c>
      <c r="K23" s="25">
        <v>4.25</v>
      </c>
      <c r="L23" s="26">
        <v>4.25</v>
      </c>
      <c r="M23" s="24"/>
      <c r="N23" s="25"/>
      <c r="O23" s="31"/>
      <c r="P23" s="30">
        <f t="shared" si="0"/>
        <v>18</v>
      </c>
      <c r="Q23" s="25">
        <f t="shared" si="1"/>
        <v>25.5</v>
      </c>
      <c r="R23" s="31">
        <f t="shared" si="2"/>
        <v>25.5</v>
      </c>
      <c r="S23" s="30">
        <f t="shared" si="3"/>
        <v>25.5</v>
      </c>
      <c r="T23" s="25">
        <f t="shared" si="4"/>
        <v>25.5</v>
      </c>
      <c r="U23" s="81">
        <f t="shared" si="5"/>
        <v>18</v>
      </c>
      <c r="V23" s="106">
        <f t="shared" si="6"/>
        <v>51</v>
      </c>
      <c r="W23" s="37">
        <v>18</v>
      </c>
    </row>
    <row r="24" spans="1:23">
      <c r="A24" s="100">
        <v>59</v>
      </c>
      <c r="B24" s="20" t="s">
        <v>185</v>
      </c>
      <c r="C24" s="20" t="s">
        <v>368</v>
      </c>
      <c r="D24" s="20" t="s">
        <v>344</v>
      </c>
      <c r="E24" s="20" t="s">
        <v>93</v>
      </c>
      <c r="F24" s="48">
        <v>2</v>
      </c>
      <c r="G24" s="72" t="s">
        <v>38</v>
      </c>
      <c r="H24" s="49">
        <v>1</v>
      </c>
      <c r="I24" s="107" t="s">
        <v>124</v>
      </c>
      <c r="J24" s="24">
        <v>4</v>
      </c>
      <c r="K24" s="25">
        <v>4.5</v>
      </c>
      <c r="L24" s="26">
        <v>3.75</v>
      </c>
      <c r="M24" s="24"/>
      <c r="N24" s="25"/>
      <c r="O24" s="31"/>
      <c r="P24" s="30">
        <f t="shared" si="0"/>
        <v>24</v>
      </c>
      <c r="Q24" s="25">
        <f t="shared" si="1"/>
        <v>27</v>
      </c>
      <c r="R24" s="31">
        <f t="shared" si="2"/>
        <v>22.5</v>
      </c>
      <c r="S24" s="30">
        <f t="shared" si="3"/>
        <v>27</v>
      </c>
      <c r="T24" s="25">
        <f t="shared" si="4"/>
        <v>24</v>
      </c>
      <c r="U24" s="81">
        <f t="shared" si="5"/>
        <v>22.5</v>
      </c>
      <c r="V24" s="106">
        <f t="shared" si="6"/>
        <v>51</v>
      </c>
      <c r="W24" s="37">
        <v>19</v>
      </c>
    </row>
    <row r="25" spans="1:23">
      <c r="A25" s="100">
        <v>46</v>
      </c>
      <c r="B25" s="20" t="s">
        <v>126</v>
      </c>
      <c r="C25" s="20" t="s">
        <v>318</v>
      </c>
      <c r="D25" s="20" t="s">
        <v>344</v>
      </c>
      <c r="E25" s="20" t="s">
        <v>37</v>
      </c>
      <c r="F25" s="48">
        <v>2</v>
      </c>
      <c r="G25" s="72" t="s">
        <v>38</v>
      </c>
      <c r="H25" s="49">
        <v>1</v>
      </c>
      <c r="I25" s="107" t="s">
        <v>124</v>
      </c>
      <c r="J25" s="24">
        <v>3.5</v>
      </c>
      <c r="K25" s="25">
        <v>3.5</v>
      </c>
      <c r="L25" s="26">
        <v>4.75</v>
      </c>
      <c r="M25" s="24"/>
      <c r="N25" s="25">
        <v>3</v>
      </c>
      <c r="O25" s="31"/>
      <c r="P25" s="30">
        <f t="shared" si="0"/>
        <v>21</v>
      </c>
      <c r="Q25" s="25">
        <f t="shared" si="1"/>
        <v>18</v>
      </c>
      <c r="R25" s="31">
        <f t="shared" si="2"/>
        <v>28.5</v>
      </c>
      <c r="S25" s="30">
        <f t="shared" si="3"/>
        <v>28.5</v>
      </c>
      <c r="T25" s="25">
        <f t="shared" si="4"/>
        <v>21</v>
      </c>
      <c r="U25" s="81">
        <f t="shared" si="5"/>
        <v>18</v>
      </c>
      <c r="V25" s="106">
        <f t="shared" si="6"/>
        <v>49.5</v>
      </c>
      <c r="W25" s="37">
        <v>20</v>
      </c>
    </row>
    <row r="26" spans="1:23">
      <c r="A26" s="100">
        <v>87</v>
      </c>
      <c r="B26" s="20" t="s">
        <v>313</v>
      </c>
      <c r="C26" s="20" t="s">
        <v>371</v>
      </c>
      <c r="D26" s="20" t="s">
        <v>344</v>
      </c>
      <c r="E26" s="20" t="s">
        <v>120</v>
      </c>
      <c r="F26" s="48">
        <v>2</v>
      </c>
      <c r="G26" s="72" t="s">
        <v>38</v>
      </c>
      <c r="H26" s="53"/>
      <c r="I26" s="108"/>
      <c r="J26" s="24">
        <v>4</v>
      </c>
      <c r="K26" s="25">
        <v>3.75</v>
      </c>
      <c r="L26" s="26">
        <v>4.25</v>
      </c>
      <c r="M26" s="24"/>
      <c r="N26" s="25"/>
      <c r="O26" s="31"/>
      <c r="P26" s="30">
        <f t="shared" si="0"/>
        <v>24</v>
      </c>
      <c r="Q26" s="25">
        <f t="shared" si="1"/>
        <v>22.5</v>
      </c>
      <c r="R26" s="31">
        <f t="shared" si="2"/>
        <v>25.5</v>
      </c>
      <c r="S26" s="30">
        <f t="shared" si="3"/>
        <v>25.5</v>
      </c>
      <c r="T26" s="25">
        <f t="shared" si="4"/>
        <v>24</v>
      </c>
      <c r="U26" s="81">
        <f t="shared" si="5"/>
        <v>22.5</v>
      </c>
      <c r="V26" s="106">
        <f t="shared" si="6"/>
        <v>49.5</v>
      </c>
      <c r="W26" s="126">
        <v>21</v>
      </c>
    </row>
    <row r="27" spans="1:23">
      <c r="A27" s="100">
        <v>114</v>
      </c>
      <c r="B27" s="20" t="s">
        <v>372</v>
      </c>
      <c r="C27" s="20" t="s">
        <v>373</v>
      </c>
      <c r="D27" s="53">
        <v>2008</v>
      </c>
      <c r="E27" s="101" t="s">
        <v>307</v>
      </c>
      <c r="F27" s="48">
        <v>2</v>
      </c>
      <c r="G27" s="72" t="s">
        <v>38</v>
      </c>
      <c r="H27" s="53"/>
      <c r="I27" s="108"/>
      <c r="J27" s="24">
        <v>4.5</v>
      </c>
      <c r="K27" s="25">
        <v>4.25</v>
      </c>
      <c r="L27" s="26">
        <v>3.75</v>
      </c>
      <c r="M27" s="24"/>
      <c r="N27" s="25">
        <v>6</v>
      </c>
      <c r="O27" s="31"/>
      <c r="P27" s="30">
        <f t="shared" si="0"/>
        <v>27</v>
      </c>
      <c r="Q27" s="25">
        <f t="shared" si="1"/>
        <v>19.5</v>
      </c>
      <c r="R27" s="31">
        <f t="shared" si="2"/>
        <v>22.5</v>
      </c>
      <c r="S27" s="30">
        <f t="shared" si="3"/>
        <v>27</v>
      </c>
      <c r="T27" s="25">
        <f t="shared" si="4"/>
        <v>22.5</v>
      </c>
      <c r="U27" s="81">
        <f t="shared" si="5"/>
        <v>19.5</v>
      </c>
      <c r="V27" s="106">
        <f t="shared" si="6"/>
        <v>49.5</v>
      </c>
      <c r="W27" s="126">
        <v>22</v>
      </c>
    </row>
    <row r="28" spans="1:23">
      <c r="A28" s="100">
        <v>49</v>
      </c>
      <c r="B28" s="20" t="s">
        <v>126</v>
      </c>
      <c r="C28" s="20" t="s">
        <v>370</v>
      </c>
      <c r="D28" s="20" t="s">
        <v>344</v>
      </c>
      <c r="E28" s="20" t="s">
        <v>37</v>
      </c>
      <c r="F28" s="48">
        <v>2</v>
      </c>
      <c r="G28" s="72" t="s">
        <v>38</v>
      </c>
      <c r="H28" s="49">
        <v>1</v>
      </c>
      <c r="I28" s="107" t="s">
        <v>124</v>
      </c>
      <c r="J28" s="24">
        <v>4</v>
      </c>
      <c r="K28" s="25">
        <v>4.25</v>
      </c>
      <c r="L28" s="26">
        <v>3.75</v>
      </c>
      <c r="M28" s="24"/>
      <c r="N28" s="25"/>
      <c r="O28" s="31"/>
      <c r="P28" s="30">
        <f t="shared" si="0"/>
        <v>24</v>
      </c>
      <c r="Q28" s="25">
        <f t="shared" si="1"/>
        <v>25.5</v>
      </c>
      <c r="R28" s="31">
        <f t="shared" si="2"/>
        <v>22.5</v>
      </c>
      <c r="S28" s="30">
        <f t="shared" si="3"/>
        <v>25.5</v>
      </c>
      <c r="T28" s="25">
        <f t="shared" si="4"/>
        <v>24</v>
      </c>
      <c r="U28" s="81">
        <f t="shared" si="5"/>
        <v>22.5</v>
      </c>
      <c r="V28" s="106">
        <f t="shared" si="6"/>
        <v>49.5</v>
      </c>
      <c r="W28" s="37">
        <v>23</v>
      </c>
    </row>
    <row r="29" spans="1:23">
      <c r="A29" s="100">
        <v>51</v>
      </c>
      <c r="B29" s="20" t="s">
        <v>126</v>
      </c>
      <c r="C29" s="20" t="s">
        <v>374</v>
      </c>
      <c r="D29" s="20" t="s">
        <v>344</v>
      </c>
      <c r="E29" s="20" t="s">
        <v>37</v>
      </c>
      <c r="F29" s="48">
        <v>2</v>
      </c>
      <c r="G29" s="72" t="s">
        <v>38</v>
      </c>
      <c r="H29" s="49">
        <v>1</v>
      </c>
      <c r="I29" s="107" t="s">
        <v>124</v>
      </c>
      <c r="J29" s="24">
        <v>4</v>
      </c>
      <c r="K29" s="25">
        <v>3</v>
      </c>
      <c r="L29" s="26">
        <v>4</v>
      </c>
      <c r="M29" s="24"/>
      <c r="N29" s="25"/>
      <c r="O29" s="31"/>
      <c r="P29" s="30">
        <f t="shared" si="0"/>
        <v>24</v>
      </c>
      <c r="Q29" s="25">
        <f t="shared" si="1"/>
        <v>18</v>
      </c>
      <c r="R29" s="31">
        <f t="shared" si="2"/>
        <v>24</v>
      </c>
      <c r="S29" s="30">
        <f t="shared" si="3"/>
        <v>24</v>
      </c>
      <c r="T29" s="25">
        <f t="shared" si="4"/>
        <v>24</v>
      </c>
      <c r="U29" s="81">
        <f t="shared" si="5"/>
        <v>18</v>
      </c>
      <c r="V29" s="106">
        <f t="shared" si="6"/>
        <v>48</v>
      </c>
      <c r="W29" s="37">
        <v>24</v>
      </c>
    </row>
    <row r="30" spans="1:23">
      <c r="A30" s="100">
        <v>143</v>
      </c>
      <c r="B30" s="20" t="s">
        <v>375</v>
      </c>
      <c r="C30" s="20" t="s">
        <v>319</v>
      </c>
      <c r="D30" s="53">
        <v>2008</v>
      </c>
      <c r="E30" s="101" t="s">
        <v>376</v>
      </c>
      <c r="F30" s="48">
        <v>2</v>
      </c>
      <c r="G30" s="72" t="s">
        <v>38</v>
      </c>
      <c r="H30" s="53"/>
      <c r="I30" s="108"/>
      <c r="J30" s="24">
        <v>4</v>
      </c>
      <c r="K30" s="25">
        <v>4</v>
      </c>
      <c r="L30" s="26">
        <v>3</v>
      </c>
      <c r="M30" s="24"/>
      <c r="N30" s="25"/>
      <c r="O30" s="31"/>
      <c r="P30" s="30">
        <f t="shared" si="0"/>
        <v>24</v>
      </c>
      <c r="Q30" s="25">
        <f t="shared" si="1"/>
        <v>24</v>
      </c>
      <c r="R30" s="31">
        <f t="shared" si="2"/>
        <v>18</v>
      </c>
      <c r="S30" s="30">
        <f t="shared" si="3"/>
        <v>24</v>
      </c>
      <c r="T30" s="25">
        <f t="shared" si="4"/>
        <v>24</v>
      </c>
      <c r="U30" s="81">
        <f t="shared" si="5"/>
        <v>18</v>
      </c>
      <c r="V30" s="106">
        <f t="shared" si="6"/>
        <v>48</v>
      </c>
      <c r="W30" s="126">
        <v>25</v>
      </c>
    </row>
    <row r="31" spans="1:23">
      <c r="A31" s="100">
        <v>101</v>
      </c>
      <c r="B31" s="20" t="s">
        <v>133</v>
      </c>
      <c r="C31" s="20" t="s">
        <v>377</v>
      </c>
      <c r="D31" s="20" t="s">
        <v>344</v>
      </c>
      <c r="E31" s="20" t="s">
        <v>76</v>
      </c>
      <c r="F31" s="48">
        <v>2</v>
      </c>
      <c r="G31" s="72" t="s">
        <v>38</v>
      </c>
      <c r="H31" s="53"/>
      <c r="I31" s="108"/>
      <c r="J31" s="24">
        <v>4</v>
      </c>
      <c r="K31" s="25">
        <v>3.75</v>
      </c>
      <c r="L31" s="26">
        <v>3.75</v>
      </c>
      <c r="M31" s="24"/>
      <c r="N31" s="25"/>
      <c r="O31" s="31"/>
      <c r="P31" s="30">
        <f t="shared" si="0"/>
        <v>24</v>
      </c>
      <c r="Q31" s="25">
        <f t="shared" si="1"/>
        <v>22.5</v>
      </c>
      <c r="R31" s="31">
        <f t="shared" si="2"/>
        <v>22.5</v>
      </c>
      <c r="S31" s="30">
        <f t="shared" si="3"/>
        <v>24</v>
      </c>
      <c r="T31" s="25">
        <f t="shared" si="4"/>
        <v>22.5</v>
      </c>
      <c r="U31" s="81">
        <f t="shared" si="5"/>
        <v>22.5</v>
      </c>
      <c r="V31" s="106">
        <f t="shared" si="6"/>
        <v>46.5</v>
      </c>
      <c r="W31" s="126">
        <v>26</v>
      </c>
    </row>
    <row r="32" spans="1:23">
      <c r="A32" s="100">
        <v>150</v>
      </c>
      <c r="B32" s="20" t="s">
        <v>379</v>
      </c>
      <c r="C32" s="20" t="s">
        <v>380</v>
      </c>
      <c r="D32" s="64">
        <v>2008</v>
      </c>
      <c r="E32" s="101" t="s">
        <v>381</v>
      </c>
      <c r="F32" s="48">
        <v>2</v>
      </c>
      <c r="G32" s="72" t="s">
        <v>38</v>
      </c>
      <c r="H32" s="53"/>
      <c r="I32" s="108"/>
      <c r="J32" s="24">
        <v>4</v>
      </c>
      <c r="K32" s="25">
        <v>3.5</v>
      </c>
      <c r="L32" s="26">
        <v>3.75</v>
      </c>
      <c r="M32" s="24"/>
      <c r="N32" s="25">
        <v>6</v>
      </c>
      <c r="O32" s="31"/>
      <c r="P32" s="30">
        <f t="shared" si="0"/>
        <v>24</v>
      </c>
      <c r="Q32" s="25">
        <f t="shared" si="1"/>
        <v>15</v>
      </c>
      <c r="R32" s="31">
        <f t="shared" si="2"/>
        <v>22.5</v>
      </c>
      <c r="S32" s="30">
        <f t="shared" si="3"/>
        <v>24</v>
      </c>
      <c r="T32" s="25">
        <f t="shared" si="4"/>
        <v>22.5</v>
      </c>
      <c r="U32" s="81">
        <f t="shared" si="5"/>
        <v>15</v>
      </c>
      <c r="V32" s="106">
        <f t="shared" si="6"/>
        <v>46.5</v>
      </c>
      <c r="W32" s="126">
        <v>27</v>
      </c>
    </row>
    <row r="33" spans="1:24">
      <c r="A33" s="100">
        <v>103</v>
      </c>
      <c r="B33" s="20" t="s">
        <v>146</v>
      </c>
      <c r="C33" s="20" t="s">
        <v>378</v>
      </c>
      <c r="D33" s="20" t="s">
        <v>344</v>
      </c>
      <c r="E33" s="20" t="s">
        <v>76</v>
      </c>
      <c r="F33" s="48">
        <v>2</v>
      </c>
      <c r="G33" s="72" t="s">
        <v>38</v>
      </c>
      <c r="H33" s="53"/>
      <c r="I33" s="108"/>
      <c r="J33" s="24">
        <v>3.5</v>
      </c>
      <c r="K33" s="25">
        <v>4.25</v>
      </c>
      <c r="L33" s="26">
        <v>3.25</v>
      </c>
      <c r="M33" s="24"/>
      <c r="N33" s="25"/>
      <c r="O33" s="31"/>
      <c r="P33" s="30">
        <f t="shared" si="0"/>
        <v>21</v>
      </c>
      <c r="Q33" s="25">
        <f t="shared" si="1"/>
        <v>25.5</v>
      </c>
      <c r="R33" s="31">
        <f t="shared" si="2"/>
        <v>19.5</v>
      </c>
      <c r="S33" s="30">
        <f t="shared" si="3"/>
        <v>25.5</v>
      </c>
      <c r="T33" s="25">
        <f t="shared" si="4"/>
        <v>21</v>
      </c>
      <c r="U33" s="81">
        <f t="shared" si="5"/>
        <v>19.5</v>
      </c>
      <c r="V33" s="106">
        <f t="shared" si="6"/>
        <v>46.5</v>
      </c>
      <c r="W33" s="126">
        <v>28</v>
      </c>
    </row>
    <row r="34" spans="1:24">
      <c r="A34" s="100">
        <v>60</v>
      </c>
      <c r="B34" s="20" t="s">
        <v>383</v>
      </c>
      <c r="C34" s="20" t="s">
        <v>384</v>
      </c>
      <c r="D34" s="20" t="s">
        <v>344</v>
      </c>
      <c r="E34" s="20" t="s">
        <v>93</v>
      </c>
      <c r="F34" s="48">
        <v>2</v>
      </c>
      <c r="G34" s="72" t="s">
        <v>38</v>
      </c>
      <c r="H34" s="49">
        <v>1</v>
      </c>
      <c r="I34" s="107" t="s">
        <v>124</v>
      </c>
      <c r="J34" s="24">
        <v>3.5</v>
      </c>
      <c r="K34" s="25">
        <v>3.5</v>
      </c>
      <c r="L34" s="26">
        <v>4</v>
      </c>
      <c r="M34" s="24"/>
      <c r="N34" s="25"/>
      <c r="O34" s="31"/>
      <c r="P34" s="30">
        <f t="shared" si="0"/>
        <v>21</v>
      </c>
      <c r="Q34" s="25">
        <f t="shared" si="1"/>
        <v>21</v>
      </c>
      <c r="R34" s="31">
        <f t="shared" si="2"/>
        <v>24</v>
      </c>
      <c r="S34" s="30">
        <f t="shared" si="3"/>
        <v>24</v>
      </c>
      <c r="T34" s="25">
        <f t="shared" si="4"/>
        <v>21</v>
      </c>
      <c r="U34" s="81">
        <f t="shared" si="5"/>
        <v>21</v>
      </c>
      <c r="V34" s="106">
        <f t="shared" si="6"/>
        <v>45</v>
      </c>
      <c r="W34" s="37">
        <v>29</v>
      </c>
    </row>
    <row r="35" spans="1:24">
      <c r="A35" s="100">
        <v>95</v>
      </c>
      <c r="B35" s="20" t="s">
        <v>146</v>
      </c>
      <c r="C35" s="20" t="s">
        <v>385</v>
      </c>
      <c r="D35" s="20" t="s">
        <v>344</v>
      </c>
      <c r="E35" s="20" t="s">
        <v>48</v>
      </c>
      <c r="F35" s="48">
        <v>2</v>
      </c>
      <c r="G35" s="72" t="s">
        <v>38</v>
      </c>
      <c r="H35" s="53"/>
      <c r="I35" s="108"/>
      <c r="J35" s="24">
        <v>3</v>
      </c>
      <c r="K35" s="25">
        <v>3.5</v>
      </c>
      <c r="L35" s="26">
        <v>4</v>
      </c>
      <c r="M35" s="24"/>
      <c r="N35" s="25"/>
      <c r="O35" s="31"/>
      <c r="P35" s="30">
        <f t="shared" si="0"/>
        <v>18</v>
      </c>
      <c r="Q35" s="25">
        <f t="shared" si="1"/>
        <v>21</v>
      </c>
      <c r="R35" s="31">
        <f t="shared" si="2"/>
        <v>24</v>
      </c>
      <c r="S35" s="30">
        <f t="shared" si="3"/>
        <v>24</v>
      </c>
      <c r="T35" s="25">
        <f t="shared" si="4"/>
        <v>21</v>
      </c>
      <c r="U35" s="81">
        <f t="shared" si="5"/>
        <v>18</v>
      </c>
      <c r="V35" s="106">
        <f t="shared" si="6"/>
        <v>45</v>
      </c>
      <c r="W35" s="126">
        <v>30</v>
      </c>
    </row>
    <row r="36" spans="1:24">
      <c r="A36" s="100">
        <v>50</v>
      </c>
      <c r="B36" s="20" t="s">
        <v>185</v>
      </c>
      <c r="C36" s="20" t="s">
        <v>382</v>
      </c>
      <c r="D36" s="20" t="s">
        <v>344</v>
      </c>
      <c r="E36" s="20" t="s">
        <v>37</v>
      </c>
      <c r="F36" s="48">
        <v>2</v>
      </c>
      <c r="G36" s="72" t="s">
        <v>38</v>
      </c>
      <c r="H36" s="49">
        <v>1</v>
      </c>
      <c r="I36" s="107" t="s">
        <v>124</v>
      </c>
      <c r="J36" s="24">
        <v>3</v>
      </c>
      <c r="K36" s="25">
        <v>4</v>
      </c>
      <c r="L36" s="26">
        <v>3.5</v>
      </c>
      <c r="M36" s="24"/>
      <c r="N36" s="25"/>
      <c r="O36" s="31"/>
      <c r="P36" s="30">
        <f t="shared" si="0"/>
        <v>18</v>
      </c>
      <c r="Q36" s="25">
        <f t="shared" si="1"/>
        <v>24</v>
      </c>
      <c r="R36" s="31">
        <f t="shared" si="2"/>
        <v>21</v>
      </c>
      <c r="S36" s="30">
        <f t="shared" si="3"/>
        <v>24</v>
      </c>
      <c r="T36" s="25">
        <f t="shared" si="4"/>
        <v>21</v>
      </c>
      <c r="U36" s="81">
        <f t="shared" si="5"/>
        <v>18</v>
      </c>
      <c r="V36" s="106">
        <f t="shared" si="6"/>
        <v>45</v>
      </c>
      <c r="W36" s="37">
        <v>31</v>
      </c>
    </row>
    <row r="37" spans="1:24">
      <c r="A37" s="100">
        <v>55</v>
      </c>
      <c r="B37" s="20" t="s">
        <v>137</v>
      </c>
      <c r="C37" s="20" t="s">
        <v>386</v>
      </c>
      <c r="D37" s="20" t="s">
        <v>344</v>
      </c>
      <c r="E37" s="20" t="s">
        <v>61</v>
      </c>
      <c r="F37" s="48">
        <v>2</v>
      </c>
      <c r="G37" s="72" t="s">
        <v>38</v>
      </c>
      <c r="H37" s="49">
        <v>1</v>
      </c>
      <c r="I37" s="107" t="s">
        <v>124</v>
      </c>
      <c r="J37" s="24">
        <v>3.5</v>
      </c>
      <c r="K37" s="25">
        <v>3.5</v>
      </c>
      <c r="L37" s="26">
        <v>3.75</v>
      </c>
      <c r="M37" s="24"/>
      <c r="N37" s="25"/>
      <c r="O37" s="31"/>
      <c r="P37" s="30">
        <f t="shared" si="0"/>
        <v>21</v>
      </c>
      <c r="Q37" s="25">
        <f t="shared" si="1"/>
        <v>21</v>
      </c>
      <c r="R37" s="31">
        <f t="shared" si="2"/>
        <v>22.5</v>
      </c>
      <c r="S37" s="30">
        <f t="shared" si="3"/>
        <v>22.5</v>
      </c>
      <c r="T37" s="25">
        <f t="shared" si="4"/>
        <v>21</v>
      </c>
      <c r="U37" s="81">
        <f t="shared" si="5"/>
        <v>21</v>
      </c>
      <c r="V37" s="106">
        <f t="shared" si="6"/>
        <v>43.5</v>
      </c>
      <c r="W37" s="37">
        <v>32</v>
      </c>
    </row>
    <row r="38" spans="1:24">
      <c r="A38" s="100">
        <v>76</v>
      </c>
      <c r="B38" s="20" t="s">
        <v>150</v>
      </c>
      <c r="C38" s="20" t="s">
        <v>389</v>
      </c>
      <c r="D38" s="20" t="s">
        <v>344</v>
      </c>
      <c r="E38" s="20" t="s">
        <v>71</v>
      </c>
      <c r="F38" s="48">
        <v>2</v>
      </c>
      <c r="G38" s="72" t="s">
        <v>38</v>
      </c>
      <c r="H38" s="49">
        <v>1</v>
      </c>
      <c r="I38" s="107" t="s">
        <v>124</v>
      </c>
      <c r="J38" s="24">
        <v>3.5</v>
      </c>
      <c r="K38" s="25">
        <v>2.75</v>
      </c>
      <c r="L38" s="26">
        <v>3.75</v>
      </c>
      <c r="M38" s="24"/>
      <c r="N38" s="25"/>
      <c r="O38" s="31"/>
      <c r="P38" s="30">
        <f t="shared" ref="P38:P72" si="7">J38*$G$3-M38</f>
        <v>21</v>
      </c>
      <c r="Q38" s="25">
        <f t="shared" ref="Q38:Q72" si="8">K38*$G$3-N38</f>
        <v>16.5</v>
      </c>
      <c r="R38" s="31">
        <f t="shared" ref="R38:R72" si="9">L38*$G$3-O38</f>
        <v>22.5</v>
      </c>
      <c r="S38" s="30">
        <f t="shared" ref="S38:S69" si="10">MAX(P38:R38)</f>
        <v>22.5</v>
      </c>
      <c r="T38" s="25">
        <f t="shared" ref="T38:T72" si="11">LARGE(P38:R38,2)</f>
        <v>21</v>
      </c>
      <c r="U38" s="81">
        <f t="shared" ref="U38:U72" si="12">LARGE(P38:R38,3)</f>
        <v>16.5</v>
      </c>
      <c r="V38" s="106">
        <f t="shared" ref="V38:V72" si="13">S38+T38</f>
        <v>43.5</v>
      </c>
      <c r="W38" s="37">
        <v>33</v>
      </c>
    </row>
    <row r="39" spans="1:24">
      <c r="A39" s="100">
        <v>66</v>
      </c>
      <c r="B39" s="20" t="s">
        <v>387</v>
      </c>
      <c r="C39" s="20" t="s">
        <v>388</v>
      </c>
      <c r="D39" s="20" t="s">
        <v>344</v>
      </c>
      <c r="E39" s="20" t="s">
        <v>102</v>
      </c>
      <c r="F39" s="49">
        <v>2</v>
      </c>
      <c r="G39" s="72" t="s">
        <v>38</v>
      </c>
      <c r="H39" s="49">
        <v>1</v>
      </c>
      <c r="I39" s="107" t="s">
        <v>124</v>
      </c>
      <c r="J39" s="24">
        <v>2</v>
      </c>
      <c r="K39" s="25">
        <v>4</v>
      </c>
      <c r="L39" s="26">
        <v>3.25</v>
      </c>
      <c r="M39" s="24"/>
      <c r="N39" s="25"/>
      <c r="O39" s="31"/>
      <c r="P39" s="30">
        <f t="shared" si="7"/>
        <v>12</v>
      </c>
      <c r="Q39" s="25">
        <f t="shared" si="8"/>
        <v>24</v>
      </c>
      <c r="R39" s="31">
        <f t="shared" si="9"/>
        <v>19.5</v>
      </c>
      <c r="S39" s="30">
        <f t="shared" si="10"/>
        <v>24</v>
      </c>
      <c r="T39" s="25">
        <f t="shared" si="11"/>
        <v>19.5</v>
      </c>
      <c r="U39" s="81">
        <f t="shared" si="12"/>
        <v>12</v>
      </c>
      <c r="V39" s="106">
        <f t="shared" si="13"/>
        <v>43.5</v>
      </c>
      <c r="W39" s="37">
        <v>34</v>
      </c>
    </row>
    <row r="40" spans="1:24">
      <c r="A40" s="100">
        <v>42</v>
      </c>
      <c r="B40" s="20" t="s">
        <v>127</v>
      </c>
      <c r="C40" s="20" t="s">
        <v>390</v>
      </c>
      <c r="D40" s="20" t="s">
        <v>344</v>
      </c>
      <c r="E40" s="20" t="s">
        <v>115</v>
      </c>
      <c r="F40" s="48">
        <v>2</v>
      </c>
      <c r="G40" s="72" t="s">
        <v>38</v>
      </c>
      <c r="H40" s="49">
        <v>1</v>
      </c>
      <c r="I40" s="107" t="s">
        <v>124</v>
      </c>
      <c r="J40" s="24">
        <v>3</v>
      </c>
      <c r="K40" s="25">
        <v>3.25</v>
      </c>
      <c r="L40" s="26">
        <v>3.75</v>
      </c>
      <c r="M40" s="24"/>
      <c r="N40" s="25"/>
      <c r="O40" s="31"/>
      <c r="P40" s="30">
        <f t="shared" si="7"/>
        <v>18</v>
      </c>
      <c r="Q40" s="25">
        <f t="shared" si="8"/>
        <v>19.5</v>
      </c>
      <c r="R40" s="31">
        <f t="shared" si="9"/>
        <v>22.5</v>
      </c>
      <c r="S40" s="30">
        <f t="shared" si="10"/>
        <v>22.5</v>
      </c>
      <c r="T40" s="25">
        <f t="shared" si="11"/>
        <v>19.5</v>
      </c>
      <c r="U40" s="81">
        <f t="shared" si="12"/>
        <v>18</v>
      </c>
      <c r="V40" s="106">
        <f t="shared" si="13"/>
        <v>42</v>
      </c>
      <c r="W40" s="37">
        <v>35</v>
      </c>
    </row>
    <row r="41" spans="1:24">
      <c r="A41" s="100">
        <v>71</v>
      </c>
      <c r="B41" s="20" t="s">
        <v>195</v>
      </c>
      <c r="C41" s="20" t="s">
        <v>176</v>
      </c>
      <c r="D41" s="20" t="s">
        <v>344</v>
      </c>
      <c r="E41" s="20" t="s">
        <v>53</v>
      </c>
      <c r="F41" s="48">
        <v>2</v>
      </c>
      <c r="G41" s="72" t="s">
        <v>38</v>
      </c>
      <c r="H41" s="49">
        <v>1</v>
      </c>
      <c r="I41" s="107" t="s">
        <v>124</v>
      </c>
      <c r="J41" s="24">
        <v>3</v>
      </c>
      <c r="K41" s="25">
        <v>3.25</v>
      </c>
      <c r="L41" s="26">
        <v>3.75</v>
      </c>
      <c r="M41" s="24"/>
      <c r="N41" s="25"/>
      <c r="O41" s="31"/>
      <c r="P41" s="30">
        <f t="shared" si="7"/>
        <v>18</v>
      </c>
      <c r="Q41" s="25">
        <f t="shared" si="8"/>
        <v>19.5</v>
      </c>
      <c r="R41" s="31">
        <f t="shared" si="9"/>
        <v>22.5</v>
      </c>
      <c r="S41" s="30">
        <f t="shared" si="10"/>
        <v>22.5</v>
      </c>
      <c r="T41" s="25">
        <f t="shared" si="11"/>
        <v>19.5</v>
      </c>
      <c r="U41" s="81">
        <f t="shared" si="12"/>
        <v>18</v>
      </c>
      <c r="V41" s="106">
        <f t="shared" si="13"/>
        <v>42</v>
      </c>
      <c r="W41" s="37">
        <v>35</v>
      </c>
    </row>
    <row r="42" spans="1:24">
      <c r="A42" s="100">
        <v>65</v>
      </c>
      <c r="B42" s="20" t="s">
        <v>228</v>
      </c>
      <c r="C42" s="20" t="s">
        <v>177</v>
      </c>
      <c r="D42" s="20" t="s">
        <v>344</v>
      </c>
      <c r="E42" s="20" t="s">
        <v>102</v>
      </c>
      <c r="F42" s="48">
        <v>2</v>
      </c>
      <c r="G42" s="72" t="s">
        <v>38</v>
      </c>
      <c r="H42" s="49">
        <v>1</v>
      </c>
      <c r="I42" s="107" t="s">
        <v>124</v>
      </c>
      <c r="J42" s="24">
        <v>2.5</v>
      </c>
      <c r="K42" s="25">
        <v>3.5</v>
      </c>
      <c r="L42" s="26">
        <v>3.5</v>
      </c>
      <c r="M42" s="24"/>
      <c r="N42" s="25"/>
      <c r="O42" s="31"/>
      <c r="P42" s="30">
        <f t="shared" si="7"/>
        <v>15</v>
      </c>
      <c r="Q42" s="25">
        <f t="shared" si="8"/>
        <v>21</v>
      </c>
      <c r="R42" s="31">
        <f t="shared" si="9"/>
        <v>21</v>
      </c>
      <c r="S42" s="30">
        <f t="shared" si="10"/>
        <v>21</v>
      </c>
      <c r="T42" s="25">
        <f t="shared" si="11"/>
        <v>21</v>
      </c>
      <c r="U42" s="81">
        <f t="shared" si="12"/>
        <v>15</v>
      </c>
      <c r="V42" s="106">
        <f t="shared" si="13"/>
        <v>42</v>
      </c>
      <c r="W42" s="37">
        <v>37</v>
      </c>
    </row>
    <row r="43" spans="1:24">
      <c r="A43" s="100">
        <v>88</v>
      </c>
      <c r="B43" s="20" t="s">
        <v>379</v>
      </c>
      <c r="C43" s="20" t="s">
        <v>231</v>
      </c>
      <c r="D43" s="20" t="s">
        <v>344</v>
      </c>
      <c r="E43" s="20" t="s">
        <v>120</v>
      </c>
      <c r="F43" s="48">
        <v>2</v>
      </c>
      <c r="G43" s="72" t="s">
        <v>38</v>
      </c>
      <c r="H43" s="53"/>
      <c r="I43" s="108"/>
      <c r="J43" s="24">
        <v>3.5</v>
      </c>
      <c r="K43" s="25">
        <v>2.5</v>
      </c>
      <c r="L43" s="26">
        <v>3.5</v>
      </c>
      <c r="M43" s="24"/>
      <c r="N43" s="25"/>
      <c r="O43" s="31"/>
      <c r="P43" s="30">
        <f t="shared" si="7"/>
        <v>21</v>
      </c>
      <c r="Q43" s="25">
        <f t="shared" si="8"/>
        <v>15</v>
      </c>
      <c r="R43" s="31">
        <f t="shared" si="9"/>
        <v>21</v>
      </c>
      <c r="S43" s="30">
        <f t="shared" si="10"/>
        <v>21</v>
      </c>
      <c r="T43" s="25">
        <f t="shared" si="11"/>
        <v>21</v>
      </c>
      <c r="U43" s="81">
        <f t="shared" si="12"/>
        <v>15</v>
      </c>
      <c r="V43" s="106">
        <f t="shared" si="13"/>
        <v>42</v>
      </c>
      <c r="W43" s="126">
        <v>37</v>
      </c>
    </row>
    <row r="44" spans="1:24">
      <c r="A44" s="100">
        <v>102</v>
      </c>
      <c r="B44" s="20" t="s">
        <v>137</v>
      </c>
      <c r="C44" s="20" t="s">
        <v>391</v>
      </c>
      <c r="D44" s="20" t="s">
        <v>344</v>
      </c>
      <c r="E44" s="20" t="s">
        <v>76</v>
      </c>
      <c r="F44" s="48">
        <v>2</v>
      </c>
      <c r="G44" s="72" t="s">
        <v>38</v>
      </c>
      <c r="H44" s="53"/>
      <c r="I44" s="108"/>
      <c r="J44" s="24">
        <v>3.5</v>
      </c>
      <c r="K44" s="25">
        <v>3.25</v>
      </c>
      <c r="L44" s="26">
        <v>3.25</v>
      </c>
      <c r="M44" s="24"/>
      <c r="N44" s="25"/>
      <c r="O44" s="31"/>
      <c r="P44" s="30">
        <f t="shared" si="7"/>
        <v>21</v>
      </c>
      <c r="Q44" s="25">
        <f t="shared" si="8"/>
        <v>19.5</v>
      </c>
      <c r="R44" s="31">
        <f t="shared" si="9"/>
        <v>19.5</v>
      </c>
      <c r="S44" s="30">
        <f t="shared" si="10"/>
        <v>21</v>
      </c>
      <c r="T44" s="25">
        <f t="shared" si="11"/>
        <v>19.5</v>
      </c>
      <c r="U44" s="81">
        <f t="shared" si="12"/>
        <v>19.5</v>
      </c>
      <c r="V44" s="106">
        <f t="shared" si="13"/>
        <v>40.5</v>
      </c>
      <c r="W44" s="126">
        <v>39</v>
      </c>
    </row>
    <row r="45" spans="1:24">
      <c r="A45" s="100">
        <v>48</v>
      </c>
      <c r="B45" s="20" t="s">
        <v>173</v>
      </c>
      <c r="C45" s="20" t="s">
        <v>392</v>
      </c>
      <c r="D45" s="20" t="s">
        <v>344</v>
      </c>
      <c r="E45" s="20" t="s">
        <v>37</v>
      </c>
      <c r="F45" s="48">
        <v>2</v>
      </c>
      <c r="G45" s="72" t="s">
        <v>38</v>
      </c>
      <c r="H45" s="49">
        <v>1</v>
      </c>
      <c r="I45" s="107" t="s">
        <v>124</v>
      </c>
      <c r="J45" s="24">
        <v>4</v>
      </c>
      <c r="K45" s="25">
        <v>2.25</v>
      </c>
      <c r="L45" s="26">
        <v>3.5</v>
      </c>
      <c r="M45" s="24">
        <v>6</v>
      </c>
      <c r="N45" s="25">
        <v>6</v>
      </c>
      <c r="O45" s="31"/>
      <c r="P45" s="30">
        <f t="shared" si="7"/>
        <v>18</v>
      </c>
      <c r="Q45" s="25">
        <f t="shared" si="8"/>
        <v>7.5</v>
      </c>
      <c r="R45" s="31">
        <f t="shared" si="9"/>
        <v>21</v>
      </c>
      <c r="S45" s="30">
        <f t="shared" si="10"/>
        <v>21</v>
      </c>
      <c r="T45" s="25">
        <f t="shared" si="11"/>
        <v>18</v>
      </c>
      <c r="U45" s="81">
        <f t="shared" si="12"/>
        <v>7.5</v>
      </c>
      <c r="V45" s="106">
        <f t="shared" si="13"/>
        <v>39</v>
      </c>
      <c r="W45" s="37">
        <v>40</v>
      </c>
    </row>
    <row r="46" spans="1:24">
      <c r="A46" s="100">
        <v>75</v>
      </c>
      <c r="B46" s="20" t="s">
        <v>131</v>
      </c>
      <c r="C46" s="20" t="s">
        <v>393</v>
      </c>
      <c r="D46" s="20" t="s">
        <v>344</v>
      </c>
      <c r="E46" s="20" t="s">
        <v>71</v>
      </c>
      <c r="F46" s="48">
        <v>2</v>
      </c>
      <c r="G46" s="72" t="s">
        <v>38</v>
      </c>
      <c r="H46" s="49">
        <v>1</v>
      </c>
      <c r="I46" s="107" t="s">
        <v>124</v>
      </c>
      <c r="J46" s="24">
        <v>3.5</v>
      </c>
      <c r="K46" s="25">
        <v>3.5</v>
      </c>
      <c r="L46" s="26">
        <v>3</v>
      </c>
      <c r="M46" s="24"/>
      <c r="N46" s="25">
        <v>6</v>
      </c>
      <c r="O46" s="31"/>
      <c r="P46" s="30">
        <f t="shared" si="7"/>
        <v>21</v>
      </c>
      <c r="Q46" s="25">
        <f t="shared" si="8"/>
        <v>15</v>
      </c>
      <c r="R46" s="31">
        <f t="shared" si="9"/>
        <v>18</v>
      </c>
      <c r="S46" s="30">
        <f t="shared" si="10"/>
        <v>21</v>
      </c>
      <c r="T46" s="25">
        <f t="shared" si="11"/>
        <v>18</v>
      </c>
      <c r="U46" s="81">
        <f t="shared" si="12"/>
        <v>15</v>
      </c>
      <c r="V46" s="106">
        <f t="shared" si="13"/>
        <v>39</v>
      </c>
      <c r="W46" s="37">
        <v>41</v>
      </c>
    </row>
    <row r="47" spans="1:24" ht="15.75" thickBot="1">
      <c r="A47" s="100">
        <v>58</v>
      </c>
      <c r="B47" s="20" t="s">
        <v>314</v>
      </c>
      <c r="C47" s="20" t="s">
        <v>265</v>
      </c>
      <c r="D47" s="20" t="s">
        <v>394</v>
      </c>
      <c r="E47" s="20" t="s">
        <v>61</v>
      </c>
      <c r="F47" s="66">
        <v>2</v>
      </c>
      <c r="G47" s="72" t="s">
        <v>38</v>
      </c>
      <c r="H47" s="67">
        <v>1</v>
      </c>
      <c r="I47" s="109" t="s">
        <v>124</v>
      </c>
      <c r="J47" s="24">
        <v>3</v>
      </c>
      <c r="K47" s="25">
        <v>3</v>
      </c>
      <c r="L47" s="26">
        <v>3.25</v>
      </c>
      <c r="M47" s="24"/>
      <c r="N47" s="25"/>
      <c r="O47" s="31"/>
      <c r="P47" s="104">
        <f t="shared" si="7"/>
        <v>18</v>
      </c>
      <c r="Q47" s="110">
        <f t="shared" si="8"/>
        <v>18</v>
      </c>
      <c r="R47" s="111">
        <f t="shared" si="9"/>
        <v>19.5</v>
      </c>
      <c r="S47" s="30">
        <f t="shared" si="10"/>
        <v>19.5</v>
      </c>
      <c r="T47" s="25">
        <f t="shared" si="11"/>
        <v>18</v>
      </c>
      <c r="U47" s="81">
        <f t="shared" si="12"/>
        <v>18</v>
      </c>
      <c r="V47" s="106">
        <f t="shared" si="13"/>
        <v>37.5</v>
      </c>
      <c r="W47" s="112">
        <v>42</v>
      </c>
      <c r="X47" s="113"/>
    </row>
    <row r="48" spans="1:24" ht="15.75" thickBot="1">
      <c r="A48" s="100">
        <v>99</v>
      </c>
      <c r="B48" s="20" t="s">
        <v>122</v>
      </c>
      <c r="C48" s="20" t="s">
        <v>395</v>
      </c>
      <c r="D48" s="20" t="s">
        <v>344</v>
      </c>
      <c r="E48" s="20" t="s">
        <v>76</v>
      </c>
      <c r="F48" s="66">
        <v>2</v>
      </c>
      <c r="G48" s="72" t="s">
        <v>38</v>
      </c>
      <c r="J48" s="24">
        <v>3</v>
      </c>
      <c r="K48" s="25">
        <v>2.75</v>
      </c>
      <c r="L48" s="26">
        <v>3.25</v>
      </c>
      <c r="M48" s="24"/>
      <c r="N48" s="25"/>
      <c r="O48" s="31"/>
      <c r="P48" s="104">
        <f t="shared" si="7"/>
        <v>18</v>
      </c>
      <c r="Q48" s="110">
        <f t="shared" si="8"/>
        <v>16.5</v>
      </c>
      <c r="R48" s="111">
        <f t="shared" si="9"/>
        <v>19.5</v>
      </c>
      <c r="S48" s="30">
        <f t="shared" si="10"/>
        <v>19.5</v>
      </c>
      <c r="T48" s="25">
        <f t="shared" si="11"/>
        <v>18</v>
      </c>
      <c r="U48" s="81">
        <f t="shared" si="12"/>
        <v>16.5</v>
      </c>
      <c r="V48" s="106">
        <f t="shared" si="13"/>
        <v>37.5</v>
      </c>
      <c r="W48" s="126">
        <v>43</v>
      </c>
    </row>
    <row r="49" spans="1:23" ht="15.75" thickBot="1">
      <c r="A49" s="100">
        <v>54</v>
      </c>
      <c r="B49" s="20" t="s">
        <v>233</v>
      </c>
      <c r="C49" s="20" t="s">
        <v>255</v>
      </c>
      <c r="D49" s="20" t="s">
        <v>344</v>
      </c>
      <c r="E49" s="20" t="s">
        <v>242</v>
      </c>
      <c r="F49" s="66">
        <v>2</v>
      </c>
      <c r="G49" s="72" t="s">
        <v>38</v>
      </c>
      <c r="H49" s="70">
        <v>1</v>
      </c>
      <c r="I49" s="70" t="s">
        <v>124</v>
      </c>
      <c r="J49" s="24">
        <v>3</v>
      </c>
      <c r="K49" s="25">
        <v>2.5</v>
      </c>
      <c r="L49" s="26">
        <v>3.25</v>
      </c>
      <c r="M49" s="24"/>
      <c r="N49" s="25"/>
      <c r="O49" s="31"/>
      <c r="P49" s="104">
        <f t="shared" si="7"/>
        <v>18</v>
      </c>
      <c r="Q49" s="110">
        <f t="shared" si="8"/>
        <v>15</v>
      </c>
      <c r="R49" s="111">
        <f t="shared" si="9"/>
        <v>19.5</v>
      </c>
      <c r="S49" s="30">
        <f t="shared" si="10"/>
        <v>19.5</v>
      </c>
      <c r="T49" s="25">
        <f t="shared" si="11"/>
        <v>18</v>
      </c>
      <c r="U49" s="81">
        <f t="shared" si="12"/>
        <v>15</v>
      </c>
      <c r="V49" s="106">
        <f t="shared" si="13"/>
        <v>37.5</v>
      </c>
      <c r="W49" s="37">
        <v>44</v>
      </c>
    </row>
    <row r="50" spans="1:23" ht="15.75" thickBot="1">
      <c r="A50" s="100">
        <v>47</v>
      </c>
      <c r="B50" s="20" t="s">
        <v>249</v>
      </c>
      <c r="C50" s="20" t="s">
        <v>396</v>
      </c>
      <c r="D50" s="20" t="s">
        <v>344</v>
      </c>
      <c r="E50" s="20" t="s">
        <v>37</v>
      </c>
      <c r="F50" s="66">
        <v>2</v>
      </c>
      <c r="G50" s="72" t="s">
        <v>38</v>
      </c>
      <c r="H50" s="95">
        <v>1</v>
      </c>
      <c r="I50" s="95" t="s">
        <v>124</v>
      </c>
      <c r="J50" s="24">
        <v>2.5</v>
      </c>
      <c r="K50" s="25">
        <v>2.75</v>
      </c>
      <c r="L50" s="26">
        <v>3.25</v>
      </c>
      <c r="M50" s="24"/>
      <c r="N50" s="25"/>
      <c r="O50" s="31"/>
      <c r="P50" s="104">
        <f t="shared" si="7"/>
        <v>15</v>
      </c>
      <c r="Q50" s="110">
        <f t="shared" si="8"/>
        <v>16.5</v>
      </c>
      <c r="R50" s="111">
        <f t="shared" si="9"/>
        <v>19.5</v>
      </c>
      <c r="S50" s="30">
        <f t="shared" si="10"/>
        <v>19.5</v>
      </c>
      <c r="T50" s="25">
        <f t="shared" si="11"/>
        <v>16.5</v>
      </c>
      <c r="U50" s="81">
        <f t="shared" si="12"/>
        <v>15</v>
      </c>
      <c r="V50" s="106">
        <f t="shared" si="13"/>
        <v>36</v>
      </c>
      <c r="W50" s="37">
        <v>45</v>
      </c>
    </row>
    <row r="51" spans="1:23" ht="15.75" thickBot="1">
      <c r="A51" s="100">
        <v>52</v>
      </c>
      <c r="B51" s="20" t="s">
        <v>146</v>
      </c>
      <c r="C51" s="20" t="s">
        <v>397</v>
      </c>
      <c r="D51" s="20" t="s">
        <v>344</v>
      </c>
      <c r="E51" s="20" t="s">
        <v>242</v>
      </c>
      <c r="F51" s="67">
        <v>2</v>
      </c>
      <c r="G51" s="72" t="s">
        <v>38</v>
      </c>
      <c r="H51" s="95">
        <v>1</v>
      </c>
      <c r="I51" s="95" t="s">
        <v>124</v>
      </c>
      <c r="J51" s="24">
        <v>2.5</v>
      </c>
      <c r="K51" s="25">
        <v>2.75</v>
      </c>
      <c r="L51" s="26">
        <v>3.25</v>
      </c>
      <c r="M51" s="24"/>
      <c r="N51" s="25"/>
      <c r="O51" s="31"/>
      <c r="P51" s="104">
        <f t="shared" si="7"/>
        <v>15</v>
      </c>
      <c r="Q51" s="110">
        <f t="shared" si="8"/>
        <v>16.5</v>
      </c>
      <c r="R51" s="111">
        <f t="shared" si="9"/>
        <v>19.5</v>
      </c>
      <c r="S51" s="30">
        <f t="shared" si="10"/>
        <v>19.5</v>
      </c>
      <c r="T51" s="25">
        <f t="shared" si="11"/>
        <v>16.5</v>
      </c>
      <c r="U51" s="81">
        <f t="shared" si="12"/>
        <v>15</v>
      </c>
      <c r="V51" s="106">
        <f t="shared" si="13"/>
        <v>36</v>
      </c>
      <c r="W51" s="37">
        <v>45</v>
      </c>
    </row>
    <row r="52" spans="1:23" ht="15.75" thickBot="1">
      <c r="A52" s="100">
        <v>82</v>
      </c>
      <c r="B52" s="20" t="s">
        <v>133</v>
      </c>
      <c r="C52" s="20" t="s">
        <v>400</v>
      </c>
      <c r="D52" s="20" t="s">
        <v>344</v>
      </c>
      <c r="E52" s="20" t="s">
        <v>104</v>
      </c>
      <c r="F52" s="66">
        <v>2</v>
      </c>
      <c r="G52" s="72" t="s">
        <v>38</v>
      </c>
      <c r="H52" s="95">
        <v>1</v>
      </c>
      <c r="I52" s="95" t="s">
        <v>124</v>
      </c>
      <c r="J52" s="24">
        <v>3</v>
      </c>
      <c r="K52" s="25">
        <v>2.5</v>
      </c>
      <c r="L52" s="26">
        <v>3</v>
      </c>
      <c r="M52" s="24"/>
      <c r="N52" s="25"/>
      <c r="O52" s="31"/>
      <c r="P52" s="104">
        <f t="shared" si="7"/>
        <v>18</v>
      </c>
      <c r="Q52" s="110">
        <f t="shared" si="8"/>
        <v>15</v>
      </c>
      <c r="R52" s="111">
        <f t="shared" si="9"/>
        <v>18</v>
      </c>
      <c r="S52" s="30">
        <f t="shared" si="10"/>
        <v>18</v>
      </c>
      <c r="T52" s="25">
        <f t="shared" si="11"/>
        <v>18</v>
      </c>
      <c r="U52" s="81">
        <f t="shared" si="12"/>
        <v>15</v>
      </c>
      <c r="V52" s="106">
        <f t="shared" si="13"/>
        <v>36</v>
      </c>
      <c r="W52" s="37">
        <v>47</v>
      </c>
    </row>
    <row r="53" spans="1:23" ht="15.75" thickBot="1">
      <c r="A53" s="100">
        <v>68</v>
      </c>
      <c r="B53" s="20" t="s">
        <v>398</v>
      </c>
      <c r="C53" s="20" t="s">
        <v>399</v>
      </c>
      <c r="D53" s="20" t="s">
        <v>344</v>
      </c>
      <c r="E53" s="20" t="s">
        <v>68</v>
      </c>
      <c r="F53" s="66">
        <v>2</v>
      </c>
      <c r="G53" s="72" t="s">
        <v>38</v>
      </c>
      <c r="H53" s="95">
        <v>1</v>
      </c>
      <c r="I53" s="95" t="s">
        <v>124</v>
      </c>
      <c r="J53" s="24">
        <v>4.5</v>
      </c>
      <c r="K53" s="25">
        <v>3.5</v>
      </c>
      <c r="L53" s="26">
        <v>2.75</v>
      </c>
      <c r="M53" s="24">
        <v>6</v>
      </c>
      <c r="N53" s="25">
        <v>6</v>
      </c>
      <c r="O53" s="31">
        <v>6</v>
      </c>
      <c r="P53" s="104">
        <f t="shared" si="7"/>
        <v>21</v>
      </c>
      <c r="Q53" s="110">
        <f t="shared" si="8"/>
        <v>15</v>
      </c>
      <c r="R53" s="111">
        <f t="shared" si="9"/>
        <v>10.5</v>
      </c>
      <c r="S53" s="30">
        <f t="shared" si="10"/>
        <v>21</v>
      </c>
      <c r="T53" s="25">
        <f t="shared" si="11"/>
        <v>15</v>
      </c>
      <c r="U53" s="81">
        <f t="shared" si="12"/>
        <v>10.5</v>
      </c>
      <c r="V53" s="106">
        <f t="shared" si="13"/>
        <v>36</v>
      </c>
      <c r="W53" s="37">
        <v>48</v>
      </c>
    </row>
    <row r="54" spans="1:23" ht="15.75" thickBot="1">
      <c r="A54" s="100">
        <v>100</v>
      </c>
      <c r="B54" s="20" t="s">
        <v>133</v>
      </c>
      <c r="C54" s="20" t="s">
        <v>401</v>
      </c>
      <c r="D54" s="20" t="s">
        <v>344</v>
      </c>
      <c r="E54" s="20" t="s">
        <v>76</v>
      </c>
      <c r="F54" s="66">
        <v>2</v>
      </c>
      <c r="G54" s="72" t="s">
        <v>38</v>
      </c>
      <c r="J54" s="24">
        <v>3</v>
      </c>
      <c r="K54" s="25">
        <v>3.5</v>
      </c>
      <c r="L54" s="26">
        <v>2</v>
      </c>
      <c r="M54" s="24"/>
      <c r="N54" s="25">
        <v>3</v>
      </c>
      <c r="O54" s="31"/>
      <c r="P54" s="104">
        <f t="shared" si="7"/>
        <v>18</v>
      </c>
      <c r="Q54" s="110">
        <f t="shared" si="8"/>
        <v>18</v>
      </c>
      <c r="R54" s="111">
        <f t="shared" si="9"/>
        <v>12</v>
      </c>
      <c r="S54" s="30">
        <f t="shared" si="10"/>
        <v>18</v>
      </c>
      <c r="T54" s="25">
        <f t="shared" si="11"/>
        <v>18</v>
      </c>
      <c r="U54" s="81">
        <f t="shared" si="12"/>
        <v>12</v>
      </c>
      <c r="V54" s="106">
        <f t="shared" si="13"/>
        <v>36</v>
      </c>
      <c r="W54" s="126">
        <v>49</v>
      </c>
    </row>
    <row r="55" spans="1:23" ht="15.75" thickBot="1">
      <c r="A55" s="100">
        <v>97</v>
      </c>
      <c r="B55" s="20" t="s">
        <v>131</v>
      </c>
      <c r="C55" s="20" t="s">
        <v>404</v>
      </c>
      <c r="D55" s="20" t="s">
        <v>344</v>
      </c>
      <c r="E55" s="20" t="s">
        <v>48</v>
      </c>
      <c r="F55" s="66">
        <v>2</v>
      </c>
      <c r="G55" s="72" t="s">
        <v>38</v>
      </c>
      <c r="J55" s="24">
        <v>2.5</v>
      </c>
      <c r="K55" s="25">
        <v>2.5</v>
      </c>
      <c r="L55" s="26">
        <v>3.75</v>
      </c>
      <c r="M55" s="24">
        <v>3</v>
      </c>
      <c r="N55" s="25">
        <v>3</v>
      </c>
      <c r="O55" s="31"/>
      <c r="P55" s="104">
        <f t="shared" si="7"/>
        <v>12</v>
      </c>
      <c r="Q55" s="110">
        <f t="shared" si="8"/>
        <v>12</v>
      </c>
      <c r="R55" s="111">
        <f t="shared" si="9"/>
        <v>22.5</v>
      </c>
      <c r="S55" s="30">
        <f t="shared" si="10"/>
        <v>22.5</v>
      </c>
      <c r="T55" s="25">
        <f t="shared" si="11"/>
        <v>12</v>
      </c>
      <c r="U55" s="81">
        <f t="shared" si="12"/>
        <v>12</v>
      </c>
      <c r="V55" s="106">
        <f t="shared" si="13"/>
        <v>34.5</v>
      </c>
      <c r="W55" s="126">
        <v>50</v>
      </c>
    </row>
    <row r="56" spans="1:23" ht="15.75" thickBot="1">
      <c r="A56" s="100">
        <v>80</v>
      </c>
      <c r="B56" s="20" t="s">
        <v>402</v>
      </c>
      <c r="C56" s="20" t="s">
        <v>403</v>
      </c>
      <c r="D56" s="20" t="s">
        <v>344</v>
      </c>
      <c r="E56" s="20" t="s">
        <v>300</v>
      </c>
      <c r="F56" s="66">
        <v>2</v>
      </c>
      <c r="G56" s="72" t="s">
        <v>38</v>
      </c>
      <c r="H56" s="95">
        <v>1</v>
      </c>
      <c r="I56" s="95" t="s">
        <v>124</v>
      </c>
      <c r="J56" s="24">
        <v>2.5</v>
      </c>
      <c r="K56" s="25">
        <v>3</v>
      </c>
      <c r="L56" s="26">
        <v>2.75</v>
      </c>
      <c r="M56" s="24"/>
      <c r="N56" s="25"/>
      <c r="O56" s="31"/>
      <c r="P56" s="104">
        <f t="shared" si="7"/>
        <v>15</v>
      </c>
      <c r="Q56" s="110">
        <f t="shared" si="8"/>
        <v>18</v>
      </c>
      <c r="R56" s="111">
        <f t="shared" si="9"/>
        <v>16.5</v>
      </c>
      <c r="S56" s="30">
        <f t="shared" si="10"/>
        <v>18</v>
      </c>
      <c r="T56" s="25">
        <f t="shared" si="11"/>
        <v>16.5</v>
      </c>
      <c r="U56" s="81">
        <f t="shared" si="12"/>
        <v>15</v>
      </c>
      <c r="V56" s="106">
        <f t="shared" si="13"/>
        <v>34.5</v>
      </c>
      <c r="W56" s="37">
        <v>51</v>
      </c>
    </row>
    <row r="57" spans="1:23" ht="15.75" thickBot="1">
      <c r="A57" s="100">
        <v>93</v>
      </c>
      <c r="B57" s="20" t="s">
        <v>133</v>
      </c>
      <c r="C57" s="20" t="s">
        <v>405</v>
      </c>
      <c r="D57" s="20" t="s">
        <v>344</v>
      </c>
      <c r="E57" s="20" t="s">
        <v>48</v>
      </c>
      <c r="F57" s="66">
        <v>2</v>
      </c>
      <c r="G57" s="72" t="s">
        <v>38</v>
      </c>
      <c r="J57" s="24">
        <v>2.5</v>
      </c>
      <c r="K57" s="25">
        <v>2.25</v>
      </c>
      <c r="L57" s="26">
        <v>2.75</v>
      </c>
      <c r="M57" s="24"/>
      <c r="N57" s="25"/>
      <c r="O57" s="31"/>
      <c r="P57" s="104">
        <f t="shared" si="7"/>
        <v>15</v>
      </c>
      <c r="Q57" s="110">
        <f t="shared" si="8"/>
        <v>13.5</v>
      </c>
      <c r="R57" s="111">
        <f t="shared" si="9"/>
        <v>16.5</v>
      </c>
      <c r="S57" s="30">
        <f t="shared" si="10"/>
        <v>16.5</v>
      </c>
      <c r="T57" s="25">
        <f t="shared" si="11"/>
        <v>15</v>
      </c>
      <c r="U57" s="81">
        <f t="shared" si="12"/>
        <v>13.5</v>
      </c>
      <c r="V57" s="106">
        <f t="shared" si="13"/>
        <v>31.5</v>
      </c>
      <c r="W57" s="126">
        <v>52</v>
      </c>
    </row>
    <row r="58" spans="1:23" ht="15.75" thickBot="1">
      <c r="A58" s="100">
        <v>89</v>
      </c>
      <c r="B58" s="20" t="s">
        <v>195</v>
      </c>
      <c r="C58" s="20" t="s">
        <v>407</v>
      </c>
      <c r="D58" s="20" t="s">
        <v>344</v>
      </c>
      <c r="E58" s="20" t="s">
        <v>120</v>
      </c>
      <c r="F58" s="66">
        <v>2</v>
      </c>
      <c r="G58" s="72" t="s">
        <v>38</v>
      </c>
      <c r="J58" s="24">
        <v>2.5</v>
      </c>
      <c r="K58" s="25">
        <v>2</v>
      </c>
      <c r="L58" s="26">
        <v>2.5</v>
      </c>
      <c r="M58" s="24"/>
      <c r="N58" s="25"/>
      <c r="O58" s="31"/>
      <c r="P58" s="104">
        <f t="shared" si="7"/>
        <v>15</v>
      </c>
      <c r="Q58" s="110">
        <f t="shared" si="8"/>
        <v>12</v>
      </c>
      <c r="R58" s="111">
        <f t="shared" si="9"/>
        <v>15</v>
      </c>
      <c r="S58" s="30">
        <f t="shared" si="10"/>
        <v>15</v>
      </c>
      <c r="T58" s="25">
        <f t="shared" si="11"/>
        <v>15</v>
      </c>
      <c r="U58" s="81">
        <f t="shared" si="12"/>
        <v>12</v>
      </c>
      <c r="V58" s="106">
        <f t="shared" si="13"/>
        <v>30</v>
      </c>
      <c r="W58" s="126">
        <v>53</v>
      </c>
    </row>
    <row r="59" spans="1:23" ht="15.75" thickBot="1">
      <c r="A59" s="100">
        <v>63</v>
      </c>
      <c r="B59" s="20" t="s">
        <v>317</v>
      </c>
      <c r="C59" s="20" t="s">
        <v>406</v>
      </c>
      <c r="D59" s="20" t="s">
        <v>344</v>
      </c>
      <c r="E59" s="20" t="s">
        <v>93</v>
      </c>
      <c r="F59" s="66">
        <v>2</v>
      </c>
      <c r="G59" s="72" t="s">
        <v>38</v>
      </c>
      <c r="H59" s="95">
        <v>1</v>
      </c>
      <c r="I59" s="95" t="s">
        <v>124</v>
      </c>
      <c r="J59" s="24">
        <v>3</v>
      </c>
      <c r="K59" s="25">
        <v>2.5</v>
      </c>
      <c r="L59" s="26">
        <v>2.25</v>
      </c>
      <c r="M59" s="24">
        <v>3</v>
      </c>
      <c r="N59" s="25"/>
      <c r="O59" s="31"/>
      <c r="P59" s="104">
        <f t="shared" si="7"/>
        <v>15</v>
      </c>
      <c r="Q59" s="110">
        <f t="shared" si="8"/>
        <v>15</v>
      </c>
      <c r="R59" s="111">
        <f t="shared" si="9"/>
        <v>13.5</v>
      </c>
      <c r="S59" s="30">
        <f t="shared" si="10"/>
        <v>15</v>
      </c>
      <c r="T59" s="25">
        <f t="shared" si="11"/>
        <v>15</v>
      </c>
      <c r="U59" s="81">
        <f t="shared" si="12"/>
        <v>13.5</v>
      </c>
      <c r="V59" s="106">
        <f t="shared" si="13"/>
        <v>30</v>
      </c>
      <c r="W59" s="37">
        <v>54</v>
      </c>
    </row>
    <row r="60" spans="1:23" ht="15.75" thickBot="1">
      <c r="A60" s="100">
        <v>74</v>
      </c>
      <c r="B60" s="20" t="s">
        <v>408</v>
      </c>
      <c r="C60" s="20" t="s">
        <v>409</v>
      </c>
      <c r="D60" s="20" t="s">
        <v>344</v>
      </c>
      <c r="E60" s="20" t="s">
        <v>71</v>
      </c>
      <c r="F60" s="66">
        <v>2</v>
      </c>
      <c r="G60" s="72" t="s">
        <v>38</v>
      </c>
      <c r="H60" s="95">
        <v>1</v>
      </c>
      <c r="I60" s="95" t="s">
        <v>124</v>
      </c>
      <c r="J60" s="24">
        <v>2</v>
      </c>
      <c r="K60" s="25">
        <v>2</v>
      </c>
      <c r="L60" s="26">
        <v>2</v>
      </c>
      <c r="M60" s="24"/>
      <c r="N60" s="25"/>
      <c r="O60" s="31"/>
      <c r="P60" s="104">
        <f t="shared" si="7"/>
        <v>12</v>
      </c>
      <c r="Q60" s="110">
        <f t="shared" si="8"/>
        <v>12</v>
      </c>
      <c r="R60" s="111">
        <f t="shared" si="9"/>
        <v>12</v>
      </c>
      <c r="S60" s="30">
        <f t="shared" si="10"/>
        <v>12</v>
      </c>
      <c r="T60" s="25">
        <f t="shared" si="11"/>
        <v>12</v>
      </c>
      <c r="U60" s="81">
        <f t="shared" si="12"/>
        <v>12</v>
      </c>
      <c r="V60" s="106">
        <f t="shared" si="13"/>
        <v>24</v>
      </c>
      <c r="W60" s="37">
        <v>55</v>
      </c>
    </row>
    <row r="61" spans="1:23" ht="15.75" thickBot="1">
      <c r="A61" s="100">
        <v>105</v>
      </c>
      <c r="B61" s="20" t="s">
        <v>410</v>
      </c>
      <c r="C61" s="20" t="s">
        <v>411</v>
      </c>
      <c r="D61" s="64">
        <v>2008</v>
      </c>
      <c r="E61" s="101" t="s">
        <v>412</v>
      </c>
      <c r="F61" s="66">
        <v>2</v>
      </c>
      <c r="G61" s="72" t="s">
        <v>38</v>
      </c>
      <c r="J61" s="24">
        <v>2</v>
      </c>
      <c r="K61" s="25">
        <v>2.25</v>
      </c>
      <c r="L61" s="26">
        <v>1.75</v>
      </c>
      <c r="M61" s="24">
        <v>3</v>
      </c>
      <c r="N61" s="25"/>
      <c r="O61" s="31"/>
      <c r="P61" s="104">
        <f t="shared" si="7"/>
        <v>9</v>
      </c>
      <c r="Q61" s="110">
        <f t="shared" si="8"/>
        <v>13.5</v>
      </c>
      <c r="R61" s="111">
        <f t="shared" si="9"/>
        <v>10.5</v>
      </c>
      <c r="S61" s="30">
        <f t="shared" si="10"/>
        <v>13.5</v>
      </c>
      <c r="T61" s="25">
        <f t="shared" si="11"/>
        <v>10.5</v>
      </c>
      <c r="U61" s="81">
        <f t="shared" si="12"/>
        <v>9</v>
      </c>
      <c r="V61" s="106">
        <f t="shared" si="13"/>
        <v>24</v>
      </c>
      <c r="W61" s="126">
        <v>56</v>
      </c>
    </row>
    <row r="62" spans="1:23" ht="15.75" thickBot="1">
      <c r="A62" s="100">
        <v>43</v>
      </c>
      <c r="B62" s="20" t="s">
        <v>233</v>
      </c>
      <c r="C62" s="20" t="s">
        <v>413</v>
      </c>
      <c r="D62" s="20" t="s">
        <v>344</v>
      </c>
      <c r="E62" s="20" t="s">
        <v>115</v>
      </c>
      <c r="F62" s="66">
        <v>2</v>
      </c>
      <c r="G62" s="72" t="s">
        <v>38</v>
      </c>
      <c r="H62" s="95">
        <v>1</v>
      </c>
      <c r="I62" s="95" t="s">
        <v>124</v>
      </c>
      <c r="J62" s="24"/>
      <c r="K62" s="25"/>
      <c r="L62" s="26"/>
      <c r="M62" s="24"/>
      <c r="N62" s="25"/>
      <c r="O62" s="31"/>
      <c r="P62" s="104">
        <f t="shared" si="7"/>
        <v>0</v>
      </c>
      <c r="Q62" s="110">
        <f t="shared" si="8"/>
        <v>0</v>
      </c>
      <c r="R62" s="111">
        <f t="shared" si="9"/>
        <v>0</v>
      </c>
      <c r="S62" s="30">
        <f t="shared" si="10"/>
        <v>0</v>
      </c>
      <c r="T62" s="25">
        <f t="shared" si="11"/>
        <v>0</v>
      </c>
      <c r="U62" s="81">
        <f t="shared" si="12"/>
        <v>0</v>
      </c>
      <c r="V62" s="106">
        <f t="shared" si="13"/>
        <v>0</v>
      </c>
      <c r="W62" s="37"/>
    </row>
    <row r="63" spans="1:23" ht="15.75" thickBot="1">
      <c r="A63" s="100">
        <v>44</v>
      </c>
      <c r="B63" s="20" t="s">
        <v>414</v>
      </c>
      <c r="C63" s="20" t="s">
        <v>212</v>
      </c>
      <c r="D63" s="20" t="s">
        <v>344</v>
      </c>
      <c r="E63" s="20" t="s">
        <v>115</v>
      </c>
      <c r="F63" s="66">
        <v>2</v>
      </c>
      <c r="G63" s="72" t="s">
        <v>38</v>
      </c>
      <c r="H63" s="95">
        <v>1</v>
      </c>
      <c r="I63" s="95" t="s">
        <v>124</v>
      </c>
      <c r="J63" s="24"/>
      <c r="K63" s="25"/>
      <c r="L63" s="26"/>
      <c r="M63" s="24"/>
      <c r="N63" s="25"/>
      <c r="O63" s="31"/>
      <c r="P63" s="104">
        <f t="shared" si="7"/>
        <v>0</v>
      </c>
      <c r="Q63" s="110">
        <f t="shared" si="8"/>
        <v>0</v>
      </c>
      <c r="R63" s="111">
        <f t="shared" si="9"/>
        <v>0</v>
      </c>
      <c r="S63" s="30">
        <f t="shared" si="10"/>
        <v>0</v>
      </c>
      <c r="T63" s="25">
        <f t="shared" si="11"/>
        <v>0</v>
      </c>
      <c r="U63" s="81">
        <f t="shared" si="12"/>
        <v>0</v>
      </c>
      <c r="V63" s="106">
        <f t="shared" si="13"/>
        <v>0</v>
      </c>
      <c r="W63" s="37"/>
    </row>
    <row r="64" spans="1:23" ht="15.75" thickBot="1">
      <c r="A64" s="100">
        <v>45</v>
      </c>
      <c r="B64" s="20" t="s">
        <v>133</v>
      </c>
      <c r="C64" s="20" t="s">
        <v>82</v>
      </c>
      <c r="D64" s="20" t="s">
        <v>344</v>
      </c>
      <c r="E64" s="20" t="s">
        <v>115</v>
      </c>
      <c r="F64" s="66">
        <v>2</v>
      </c>
      <c r="G64" s="72" t="s">
        <v>38</v>
      </c>
      <c r="H64" s="95">
        <v>1</v>
      </c>
      <c r="I64" s="95" t="s">
        <v>124</v>
      </c>
      <c r="J64" s="24"/>
      <c r="K64" s="25"/>
      <c r="L64" s="26"/>
      <c r="M64" s="24"/>
      <c r="N64" s="25"/>
      <c r="O64" s="31"/>
      <c r="P64" s="104">
        <f t="shared" si="7"/>
        <v>0</v>
      </c>
      <c r="Q64" s="110">
        <f t="shared" si="8"/>
        <v>0</v>
      </c>
      <c r="R64" s="111">
        <f t="shared" si="9"/>
        <v>0</v>
      </c>
      <c r="S64" s="30">
        <f t="shared" si="10"/>
        <v>0</v>
      </c>
      <c r="T64" s="25">
        <f t="shared" si="11"/>
        <v>0</v>
      </c>
      <c r="U64" s="81">
        <f t="shared" si="12"/>
        <v>0</v>
      </c>
      <c r="V64" s="106">
        <f t="shared" si="13"/>
        <v>0</v>
      </c>
      <c r="W64" s="37"/>
    </row>
    <row r="65" spans="1:23" ht="15.75" thickBot="1">
      <c r="A65" s="100">
        <v>64</v>
      </c>
      <c r="B65" s="20" t="s">
        <v>415</v>
      </c>
      <c r="C65" s="20" t="s">
        <v>416</v>
      </c>
      <c r="D65" s="20" t="s">
        <v>344</v>
      </c>
      <c r="E65" s="20" t="s">
        <v>93</v>
      </c>
      <c r="F65" s="66">
        <v>2</v>
      </c>
      <c r="G65" s="72" t="s">
        <v>38</v>
      </c>
      <c r="H65" s="95">
        <v>1</v>
      </c>
      <c r="I65" s="95" t="s">
        <v>124</v>
      </c>
      <c r="J65" s="24"/>
      <c r="K65" s="25"/>
      <c r="L65" s="26"/>
      <c r="M65" s="24"/>
      <c r="N65" s="25"/>
      <c r="O65" s="31"/>
      <c r="P65" s="104">
        <f t="shared" si="7"/>
        <v>0</v>
      </c>
      <c r="Q65" s="110">
        <f t="shared" si="8"/>
        <v>0</v>
      </c>
      <c r="R65" s="111">
        <f t="shared" si="9"/>
        <v>0</v>
      </c>
      <c r="S65" s="30">
        <f t="shared" si="10"/>
        <v>0</v>
      </c>
      <c r="T65" s="25">
        <f t="shared" si="11"/>
        <v>0</v>
      </c>
      <c r="U65" s="81">
        <f t="shared" si="12"/>
        <v>0</v>
      </c>
      <c r="V65" s="106">
        <f t="shared" si="13"/>
        <v>0</v>
      </c>
      <c r="W65" s="37"/>
    </row>
    <row r="66" spans="1:23" ht="15.75" thickBot="1">
      <c r="A66" s="100">
        <v>67</v>
      </c>
      <c r="B66" s="20" t="s">
        <v>146</v>
      </c>
      <c r="C66" s="20" t="s">
        <v>417</v>
      </c>
      <c r="D66" s="20" t="s">
        <v>344</v>
      </c>
      <c r="E66" s="20" t="s">
        <v>102</v>
      </c>
      <c r="F66" s="66">
        <v>2</v>
      </c>
      <c r="G66" s="72" t="s">
        <v>38</v>
      </c>
      <c r="H66" s="95">
        <v>1</v>
      </c>
      <c r="I66" s="95" t="s">
        <v>124</v>
      </c>
      <c r="J66" s="24"/>
      <c r="K66" s="25"/>
      <c r="L66" s="26"/>
      <c r="M66" s="39"/>
      <c r="N66" s="40"/>
      <c r="O66" s="41"/>
      <c r="P66" s="114">
        <f t="shared" si="7"/>
        <v>0</v>
      </c>
      <c r="Q66" s="40">
        <f t="shared" si="8"/>
        <v>0</v>
      </c>
      <c r="R66" s="41">
        <f t="shared" si="9"/>
        <v>0</v>
      </c>
      <c r="S66" s="30">
        <f t="shared" si="10"/>
        <v>0</v>
      </c>
      <c r="T66" s="25">
        <f t="shared" si="11"/>
        <v>0</v>
      </c>
      <c r="U66" s="81">
        <f t="shared" si="12"/>
        <v>0</v>
      </c>
      <c r="V66" s="106">
        <f t="shared" si="13"/>
        <v>0</v>
      </c>
      <c r="W66" s="69"/>
    </row>
    <row r="67" spans="1:23" ht="15.75" thickBot="1">
      <c r="A67" s="100">
        <v>70</v>
      </c>
      <c r="B67" s="20" t="s">
        <v>201</v>
      </c>
      <c r="C67" s="20" t="s">
        <v>418</v>
      </c>
      <c r="D67" s="20" t="s">
        <v>344</v>
      </c>
      <c r="E67" s="20" t="s">
        <v>53</v>
      </c>
      <c r="F67" s="67">
        <v>2</v>
      </c>
      <c r="G67" s="72" t="s">
        <v>38</v>
      </c>
      <c r="H67" s="95">
        <v>1</v>
      </c>
      <c r="I67" s="95" t="s">
        <v>124</v>
      </c>
      <c r="J67" s="24"/>
      <c r="K67" s="25"/>
      <c r="L67" s="26"/>
      <c r="M67" s="39"/>
      <c r="N67" s="40"/>
      <c r="O67" s="41"/>
      <c r="P67" s="114">
        <f t="shared" si="7"/>
        <v>0</v>
      </c>
      <c r="Q67" s="40">
        <f t="shared" si="8"/>
        <v>0</v>
      </c>
      <c r="R67" s="41">
        <f t="shared" si="9"/>
        <v>0</v>
      </c>
      <c r="S67" s="30">
        <f t="shared" si="10"/>
        <v>0</v>
      </c>
      <c r="T67" s="25">
        <f t="shared" si="11"/>
        <v>0</v>
      </c>
      <c r="U67" s="81">
        <f t="shared" si="12"/>
        <v>0</v>
      </c>
      <c r="V67" s="106">
        <f t="shared" si="13"/>
        <v>0</v>
      </c>
      <c r="W67" s="69"/>
    </row>
    <row r="68" spans="1:23" ht="15.75" thickBot="1">
      <c r="A68" s="100">
        <v>83</v>
      </c>
      <c r="B68" s="20" t="s">
        <v>137</v>
      </c>
      <c r="C68" s="20" t="s">
        <v>339</v>
      </c>
      <c r="D68" s="20" t="s">
        <v>344</v>
      </c>
      <c r="E68" s="20" t="s">
        <v>104</v>
      </c>
      <c r="F68" s="66">
        <v>2</v>
      </c>
      <c r="G68" s="72" t="s">
        <v>38</v>
      </c>
      <c r="H68" s="95">
        <v>1</v>
      </c>
      <c r="I68" s="95" t="s">
        <v>124</v>
      </c>
      <c r="J68" s="24"/>
      <c r="K68" s="25"/>
      <c r="L68" s="26"/>
      <c r="M68" s="39"/>
      <c r="N68" s="40"/>
      <c r="O68" s="41"/>
      <c r="P68" s="114">
        <f t="shared" si="7"/>
        <v>0</v>
      </c>
      <c r="Q68" s="40">
        <f t="shared" si="8"/>
        <v>0</v>
      </c>
      <c r="R68" s="41">
        <f t="shared" si="9"/>
        <v>0</v>
      </c>
      <c r="S68" s="30">
        <f t="shared" si="10"/>
        <v>0</v>
      </c>
      <c r="T68" s="25">
        <f t="shared" si="11"/>
        <v>0</v>
      </c>
      <c r="U68" s="81">
        <f t="shared" si="12"/>
        <v>0</v>
      </c>
      <c r="V68" s="106">
        <f t="shared" si="13"/>
        <v>0</v>
      </c>
      <c r="W68" s="69"/>
    </row>
    <row r="69" spans="1:23" ht="15.75" thickBot="1">
      <c r="A69" s="100">
        <v>84</v>
      </c>
      <c r="B69" s="20" t="s">
        <v>126</v>
      </c>
      <c r="C69" s="20" t="s">
        <v>339</v>
      </c>
      <c r="D69" s="20" t="s">
        <v>344</v>
      </c>
      <c r="E69" s="20" t="s">
        <v>104</v>
      </c>
      <c r="F69" s="66">
        <v>2</v>
      </c>
      <c r="G69" s="72" t="s">
        <v>38</v>
      </c>
      <c r="J69" s="24"/>
      <c r="K69" s="25"/>
      <c r="L69" s="26"/>
      <c r="M69" s="39"/>
      <c r="N69" s="40"/>
      <c r="O69" s="41"/>
      <c r="P69" s="114">
        <f t="shared" si="7"/>
        <v>0</v>
      </c>
      <c r="Q69" s="40">
        <f t="shared" si="8"/>
        <v>0</v>
      </c>
      <c r="R69" s="41">
        <f t="shared" si="9"/>
        <v>0</v>
      </c>
      <c r="S69" s="30">
        <f t="shared" si="10"/>
        <v>0</v>
      </c>
      <c r="T69" s="25">
        <f t="shared" si="11"/>
        <v>0</v>
      </c>
      <c r="U69" s="81">
        <f t="shared" si="12"/>
        <v>0</v>
      </c>
      <c r="V69" s="106">
        <f t="shared" si="13"/>
        <v>0</v>
      </c>
      <c r="W69" s="127"/>
    </row>
    <row r="70" spans="1:23" ht="15.75" thickBot="1">
      <c r="A70" s="100">
        <v>85</v>
      </c>
      <c r="B70" s="20" t="s">
        <v>419</v>
      </c>
      <c r="C70" s="20" t="s">
        <v>420</v>
      </c>
      <c r="D70" s="20" t="s">
        <v>344</v>
      </c>
      <c r="E70" s="20" t="s">
        <v>104</v>
      </c>
      <c r="F70" s="66">
        <v>2</v>
      </c>
      <c r="G70" s="72" t="s">
        <v>38</v>
      </c>
      <c r="J70" s="24"/>
      <c r="K70" s="25"/>
      <c r="L70" s="26"/>
      <c r="M70" s="39"/>
      <c r="N70" s="40"/>
      <c r="O70" s="41"/>
      <c r="P70" s="114">
        <f t="shared" si="7"/>
        <v>0</v>
      </c>
      <c r="Q70" s="40">
        <f t="shared" si="8"/>
        <v>0</v>
      </c>
      <c r="R70" s="41">
        <f t="shared" si="9"/>
        <v>0</v>
      </c>
      <c r="S70" s="30">
        <f t="shared" ref="S70:S101" si="14">MAX(P70:R70)</f>
        <v>0</v>
      </c>
      <c r="T70" s="25">
        <f t="shared" si="11"/>
        <v>0</v>
      </c>
      <c r="U70" s="81">
        <f t="shared" si="12"/>
        <v>0</v>
      </c>
      <c r="V70" s="106">
        <f t="shared" si="13"/>
        <v>0</v>
      </c>
      <c r="W70" s="127"/>
    </row>
    <row r="71" spans="1:23" ht="15.75" thickBot="1">
      <c r="A71" s="100">
        <v>91</v>
      </c>
      <c r="B71" s="20" t="s">
        <v>170</v>
      </c>
      <c r="C71" s="20" t="s">
        <v>421</v>
      </c>
      <c r="D71" s="20" t="s">
        <v>344</v>
      </c>
      <c r="E71" s="20" t="s">
        <v>48</v>
      </c>
      <c r="F71" s="66">
        <v>2</v>
      </c>
      <c r="G71" s="72" t="s">
        <v>38</v>
      </c>
      <c r="J71" s="24"/>
      <c r="K71" s="25"/>
      <c r="L71" s="26"/>
      <c r="M71" s="39"/>
      <c r="N71" s="40"/>
      <c r="O71" s="41"/>
      <c r="P71" s="114">
        <f t="shared" si="7"/>
        <v>0</v>
      </c>
      <c r="Q71" s="40">
        <f t="shared" si="8"/>
        <v>0</v>
      </c>
      <c r="R71" s="41">
        <f t="shared" si="9"/>
        <v>0</v>
      </c>
      <c r="S71" s="30">
        <f t="shared" si="14"/>
        <v>0</v>
      </c>
      <c r="T71" s="25">
        <f t="shared" si="11"/>
        <v>0</v>
      </c>
      <c r="U71" s="81">
        <f t="shared" si="12"/>
        <v>0</v>
      </c>
      <c r="V71" s="106">
        <f t="shared" si="13"/>
        <v>0</v>
      </c>
      <c r="W71" s="127"/>
    </row>
    <row r="72" spans="1:23" ht="15.75" thickBot="1">
      <c r="A72" s="100">
        <v>94</v>
      </c>
      <c r="B72" s="20" t="s">
        <v>422</v>
      </c>
      <c r="C72" s="20" t="s">
        <v>423</v>
      </c>
      <c r="D72" s="20" t="s">
        <v>344</v>
      </c>
      <c r="E72" s="20" t="s">
        <v>48</v>
      </c>
      <c r="F72" s="66">
        <v>2</v>
      </c>
      <c r="G72" s="72" t="s">
        <v>38</v>
      </c>
      <c r="J72" s="24"/>
      <c r="K72" s="25"/>
      <c r="L72" s="26"/>
      <c r="M72" s="39"/>
      <c r="N72" s="40"/>
      <c r="O72" s="41"/>
      <c r="P72" s="114">
        <f t="shared" si="7"/>
        <v>0</v>
      </c>
      <c r="Q72" s="40">
        <f t="shared" si="8"/>
        <v>0</v>
      </c>
      <c r="R72" s="41">
        <f t="shared" si="9"/>
        <v>0</v>
      </c>
      <c r="S72" s="30">
        <f t="shared" si="14"/>
        <v>0</v>
      </c>
      <c r="T72" s="25">
        <f t="shared" si="11"/>
        <v>0</v>
      </c>
      <c r="U72" s="81">
        <f t="shared" si="12"/>
        <v>0</v>
      </c>
      <c r="V72" s="106">
        <f t="shared" si="13"/>
        <v>0</v>
      </c>
      <c r="W72" s="127"/>
    </row>
  </sheetData>
  <mergeCells count="7">
    <mergeCell ref="J1:W1"/>
    <mergeCell ref="A2:D2"/>
    <mergeCell ref="L2:T2"/>
    <mergeCell ref="A3:D3"/>
    <mergeCell ref="J4:L4"/>
    <mergeCell ref="M4:O4"/>
    <mergeCell ref="P4:R4"/>
  </mergeCells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AC66"/>
  <sheetViews>
    <sheetView topLeftCell="D19" workbookViewId="0">
      <selection activeCell="D9" sqref="D9"/>
    </sheetView>
  </sheetViews>
  <sheetFormatPr defaultColWidth="9.140625" defaultRowHeight="15"/>
  <cols>
    <col min="1" max="1" width="5.140625" style="1" customWidth="1"/>
    <col min="2" max="2" width="12.42578125" style="1" customWidth="1"/>
    <col min="3" max="3" width="10.85546875" style="1" customWidth="1"/>
    <col min="4" max="4" width="8.28515625" style="1" customWidth="1"/>
    <col min="5" max="5" width="40.28515625" style="2" customWidth="1"/>
    <col min="6" max="6" width="4" style="1" customWidth="1"/>
    <col min="7" max="7" width="8.85546875" style="1" customWidth="1"/>
    <col min="8" max="8" width="5.28515625" style="1" hidden="1" customWidth="1"/>
    <col min="9" max="9" width="4.42578125" style="1" hidden="1" customWidth="1"/>
    <col min="10" max="10" width="7" style="1" customWidth="1"/>
    <col min="11" max="11" width="6.140625" style="1" customWidth="1"/>
    <col min="12" max="12" width="7.28515625" style="1" customWidth="1"/>
    <col min="13" max="18" width="5.42578125" style="1" customWidth="1"/>
    <col min="19" max="21" width="8.7109375" style="1" customWidth="1"/>
    <col min="22" max="22" width="12.7109375" style="2" customWidth="1"/>
    <col min="23" max="23" width="8.28515625" style="1" customWidth="1"/>
    <col min="24" max="25" width="9.140625" style="1"/>
    <col min="26" max="26" width="9.42578125" style="1" customWidth="1"/>
    <col min="27" max="16384" width="9.140625" style="1"/>
  </cols>
  <sheetData>
    <row r="1" spans="1:29" ht="15" customHeight="1">
      <c r="E1" s="2" t="s">
        <v>0</v>
      </c>
      <c r="G1" s="1">
        <v>3</v>
      </c>
      <c r="J1" s="128" t="s">
        <v>1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9" ht="15.75">
      <c r="A2" s="129" t="s">
        <v>2</v>
      </c>
      <c r="B2" s="129"/>
      <c r="C2" s="129"/>
      <c r="D2" s="129"/>
      <c r="E2" s="2" t="s">
        <v>3</v>
      </c>
      <c r="G2" s="1">
        <v>5</v>
      </c>
      <c r="J2" s="3"/>
      <c r="K2" s="3"/>
      <c r="L2" s="130" t="s">
        <v>4</v>
      </c>
      <c r="M2" s="131"/>
      <c r="N2" s="131"/>
      <c r="O2" s="131"/>
      <c r="P2" s="131"/>
      <c r="Q2" s="131"/>
      <c r="R2" s="131"/>
      <c r="S2" s="131"/>
      <c r="T2" s="131"/>
      <c r="U2" s="4"/>
      <c r="V2" s="5"/>
    </row>
    <row r="3" spans="1:29" ht="15.75" thickBot="1">
      <c r="A3" s="129" t="s">
        <v>223</v>
      </c>
      <c r="B3" s="129"/>
      <c r="C3" s="129"/>
      <c r="D3" s="129"/>
      <c r="E3" s="2" t="s">
        <v>6</v>
      </c>
      <c r="G3" s="1">
        <v>6</v>
      </c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9" ht="15.75" thickBot="1">
      <c r="D4" s="1">
        <v>2007</v>
      </c>
      <c r="J4" s="132" t="s">
        <v>8</v>
      </c>
      <c r="K4" s="133"/>
      <c r="L4" s="134"/>
      <c r="M4" s="135" t="s">
        <v>224</v>
      </c>
      <c r="N4" s="136"/>
      <c r="O4" s="137"/>
      <c r="P4" s="132" t="s">
        <v>10</v>
      </c>
      <c r="Q4" s="133"/>
      <c r="R4" s="134"/>
      <c r="T4" s="4"/>
      <c r="U4" s="4"/>
      <c r="V4" s="5"/>
    </row>
    <row r="5" spans="1:29" ht="15.75" thickBot="1">
      <c r="A5" s="46" t="s">
        <v>11</v>
      </c>
      <c r="B5" s="7" t="s">
        <v>12</v>
      </c>
      <c r="C5" s="7" t="s">
        <v>13</v>
      </c>
      <c r="D5" s="8" t="s">
        <v>14</v>
      </c>
      <c r="E5" s="7" t="s">
        <v>15</v>
      </c>
      <c r="F5" s="9" t="s">
        <v>16</v>
      </c>
      <c r="G5" s="10" t="s">
        <v>17</v>
      </c>
      <c r="H5" s="11" t="s">
        <v>18</v>
      </c>
      <c r="I5" s="12" t="s">
        <v>19</v>
      </c>
      <c r="J5" s="13" t="s">
        <v>20</v>
      </c>
      <c r="K5" s="12" t="s">
        <v>21</v>
      </c>
      <c r="L5" s="12" t="s">
        <v>22</v>
      </c>
      <c r="M5" s="14" t="s">
        <v>23</v>
      </c>
      <c r="N5" s="14" t="s">
        <v>24</v>
      </c>
      <c r="O5" s="14" t="s">
        <v>25</v>
      </c>
      <c r="P5" s="12" t="s">
        <v>26</v>
      </c>
      <c r="Q5" s="12" t="s">
        <v>27</v>
      </c>
      <c r="R5" s="12" t="s">
        <v>28</v>
      </c>
      <c r="S5" s="15" t="s">
        <v>29</v>
      </c>
      <c r="T5" s="16" t="s">
        <v>30</v>
      </c>
      <c r="U5" s="16" t="s">
        <v>31</v>
      </c>
      <c r="V5" s="17" t="s">
        <v>32</v>
      </c>
      <c r="W5" s="18" t="s">
        <v>33</v>
      </c>
    </row>
    <row r="6" spans="1:29">
      <c r="A6" s="119">
        <v>1</v>
      </c>
      <c r="B6" s="20" t="s">
        <v>225</v>
      </c>
      <c r="C6" s="20" t="s">
        <v>226</v>
      </c>
      <c r="D6" s="20" t="s">
        <v>36</v>
      </c>
      <c r="E6" s="20" t="s">
        <v>37</v>
      </c>
      <c r="F6" s="71">
        <v>3</v>
      </c>
      <c r="G6" s="72" t="s">
        <v>38</v>
      </c>
      <c r="H6" s="73">
        <v>1</v>
      </c>
      <c r="I6" s="74" t="s">
        <v>124</v>
      </c>
      <c r="J6" s="24">
        <v>5.75</v>
      </c>
      <c r="K6" s="25">
        <v>6</v>
      </c>
      <c r="L6" s="26">
        <v>5.25</v>
      </c>
      <c r="M6" s="27"/>
      <c r="N6" s="28"/>
      <c r="O6" s="29"/>
      <c r="P6" s="75">
        <f t="shared" ref="P6:P53" si="0">J6*$G$3-M6</f>
        <v>34.5</v>
      </c>
      <c r="Q6" s="76">
        <f t="shared" ref="Q6:Q53" si="1">K6*$G$3-N6</f>
        <v>36</v>
      </c>
      <c r="R6" s="77">
        <f t="shared" ref="R6:R53" si="2">L6*$G$3-O6</f>
        <v>31.5</v>
      </c>
      <c r="S6" s="75">
        <f t="shared" ref="S6:S53" si="3">MAX(P6:R6)</f>
        <v>36</v>
      </c>
      <c r="T6" s="28">
        <f t="shared" ref="T6:T53" si="4">LARGE(P6:R6,2)</f>
        <v>34.5</v>
      </c>
      <c r="U6" s="78">
        <f t="shared" ref="U6:U53" si="5">LARGE(P6:R6,3)</f>
        <v>31.5</v>
      </c>
      <c r="V6" s="79">
        <f t="shared" ref="V6:V53" si="6">S6+T6</f>
        <v>70.5</v>
      </c>
      <c r="W6" s="34">
        <v>1</v>
      </c>
    </row>
    <row r="7" spans="1:29" ht="15.75" thickBot="1">
      <c r="A7" s="120">
        <v>33</v>
      </c>
      <c r="B7" s="20" t="s">
        <v>195</v>
      </c>
      <c r="C7" s="20" t="s">
        <v>227</v>
      </c>
      <c r="D7" s="20" t="s">
        <v>36</v>
      </c>
      <c r="E7" s="20" t="s">
        <v>71</v>
      </c>
      <c r="F7" s="80">
        <v>3</v>
      </c>
      <c r="G7" s="72" t="s">
        <v>38</v>
      </c>
      <c r="H7" s="49">
        <v>1</v>
      </c>
      <c r="I7" s="50" t="s">
        <v>124</v>
      </c>
      <c r="J7" s="24">
        <v>6</v>
      </c>
      <c r="K7" s="25">
        <v>5</v>
      </c>
      <c r="L7" s="26">
        <v>5.25</v>
      </c>
      <c r="M7" s="24"/>
      <c r="N7" s="25"/>
      <c r="O7" s="31"/>
      <c r="P7" s="30">
        <f t="shared" si="0"/>
        <v>36</v>
      </c>
      <c r="Q7" s="25">
        <f t="shared" si="1"/>
        <v>30</v>
      </c>
      <c r="R7" s="31">
        <f t="shared" si="2"/>
        <v>31.5</v>
      </c>
      <c r="S7" s="30">
        <f t="shared" si="3"/>
        <v>36</v>
      </c>
      <c r="T7" s="25">
        <f t="shared" si="4"/>
        <v>31.5</v>
      </c>
      <c r="U7" s="81">
        <f t="shared" si="5"/>
        <v>30</v>
      </c>
      <c r="V7" s="51">
        <f t="shared" si="6"/>
        <v>67.5</v>
      </c>
      <c r="W7" s="37">
        <v>2</v>
      </c>
    </row>
    <row r="8" spans="1:29">
      <c r="A8" s="119">
        <v>21</v>
      </c>
      <c r="B8" s="20" t="s">
        <v>228</v>
      </c>
      <c r="C8" s="20" t="s">
        <v>229</v>
      </c>
      <c r="D8" s="20" t="s">
        <v>36</v>
      </c>
      <c r="E8" s="20" t="s">
        <v>93</v>
      </c>
      <c r="F8" s="80">
        <v>3</v>
      </c>
      <c r="G8" s="72" t="s">
        <v>38</v>
      </c>
      <c r="H8" s="49">
        <v>1</v>
      </c>
      <c r="I8" s="50" t="s">
        <v>124</v>
      </c>
      <c r="J8" s="24">
        <v>6.25</v>
      </c>
      <c r="K8" s="25">
        <v>4.75</v>
      </c>
      <c r="L8" s="26">
        <v>2</v>
      </c>
      <c r="M8" s="24"/>
      <c r="N8" s="25"/>
      <c r="O8" s="31">
        <v>6</v>
      </c>
      <c r="P8" s="30">
        <f t="shared" si="0"/>
        <v>37.5</v>
      </c>
      <c r="Q8" s="25">
        <f t="shared" si="1"/>
        <v>28.5</v>
      </c>
      <c r="R8" s="31">
        <f t="shared" si="2"/>
        <v>6</v>
      </c>
      <c r="S8" s="30">
        <f t="shared" si="3"/>
        <v>37.5</v>
      </c>
      <c r="T8" s="25">
        <f t="shared" si="4"/>
        <v>28.5</v>
      </c>
      <c r="U8" s="81">
        <f t="shared" si="5"/>
        <v>6</v>
      </c>
      <c r="V8" s="51">
        <f t="shared" si="6"/>
        <v>66</v>
      </c>
      <c r="W8" s="37">
        <v>3</v>
      </c>
    </row>
    <row r="9" spans="1:29" ht="15.75" thickBot="1">
      <c r="A9" s="120">
        <v>32</v>
      </c>
      <c r="B9" s="20" t="s">
        <v>127</v>
      </c>
      <c r="C9" s="20" t="s">
        <v>230</v>
      </c>
      <c r="D9" s="20" t="s">
        <v>36</v>
      </c>
      <c r="E9" s="20" t="s">
        <v>71</v>
      </c>
      <c r="F9" s="80">
        <v>3</v>
      </c>
      <c r="G9" s="72" t="s">
        <v>38</v>
      </c>
      <c r="H9" s="49">
        <v>1</v>
      </c>
      <c r="I9" s="50" t="s">
        <v>124</v>
      </c>
      <c r="J9" s="24">
        <v>5.5</v>
      </c>
      <c r="K9" s="25">
        <v>5.25</v>
      </c>
      <c r="L9" s="26">
        <v>5.25</v>
      </c>
      <c r="M9" s="24"/>
      <c r="N9" s="25"/>
      <c r="O9" s="31"/>
      <c r="P9" s="30">
        <f t="shared" si="0"/>
        <v>33</v>
      </c>
      <c r="Q9" s="25">
        <f t="shared" si="1"/>
        <v>31.5</v>
      </c>
      <c r="R9" s="31">
        <f t="shared" si="2"/>
        <v>31.5</v>
      </c>
      <c r="S9" s="30">
        <f t="shared" si="3"/>
        <v>33</v>
      </c>
      <c r="T9" s="25">
        <f t="shared" si="4"/>
        <v>31.5</v>
      </c>
      <c r="U9" s="81">
        <f t="shared" si="5"/>
        <v>31.5</v>
      </c>
      <c r="V9" s="51">
        <f t="shared" si="6"/>
        <v>64.5</v>
      </c>
      <c r="W9" s="37">
        <v>4</v>
      </c>
    </row>
    <row r="10" spans="1:29">
      <c r="A10" s="119">
        <v>38</v>
      </c>
      <c r="B10" s="20" t="s">
        <v>129</v>
      </c>
      <c r="C10" s="20" t="s">
        <v>231</v>
      </c>
      <c r="D10" s="20" t="s">
        <v>36</v>
      </c>
      <c r="E10" s="20" t="s">
        <v>120</v>
      </c>
      <c r="F10" s="80">
        <v>3</v>
      </c>
      <c r="G10" s="72" t="s">
        <v>38</v>
      </c>
      <c r="H10" s="49">
        <v>1</v>
      </c>
      <c r="I10" s="50" t="s">
        <v>124</v>
      </c>
      <c r="J10" s="24">
        <v>5.5</v>
      </c>
      <c r="K10" s="25">
        <v>4.5</v>
      </c>
      <c r="L10" s="26">
        <v>5.25</v>
      </c>
      <c r="M10" s="24"/>
      <c r="N10" s="25"/>
      <c r="O10" s="31"/>
      <c r="P10" s="30">
        <f t="shared" si="0"/>
        <v>33</v>
      </c>
      <c r="Q10" s="25">
        <f t="shared" si="1"/>
        <v>27</v>
      </c>
      <c r="R10" s="31">
        <f t="shared" si="2"/>
        <v>31.5</v>
      </c>
      <c r="S10" s="30">
        <f t="shared" si="3"/>
        <v>33</v>
      </c>
      <c r="T10" s="25">
        <f t="shared" si="4"/>
        <v>31.5</v>
      </c>
      <c r="U10" s="81">
        <f t="shared" si="5"/>
        <v>27</v>
      </c>
      <c r="V10" s="51">
        <f t="shared" si="6"/>
        <v>64.5</v>
      </c>
      <c r="W10" s="37">
        <v>5</v>
      </c>
    </row>
    <row r="11" spans="1:29" ht="15.75" thickBot="1">
      <c r="A11" s="120">
        <v>2</v>
      </c>
      <c r="B11" s="20" t="s">
        <v>221</v>
      </c>
      <c r="C11" s="20" t="s">
        <v>80</v>
      </c>
      <c r="D11" s="20" t="s">
        <v>36</v>
      </c>
      <c r="E11" s="20" t="s">
        <v>37</v>
      </c>
      <c r="F11" s="80">
        <v>3</v>
      </c>
      <c r="G11" s="72" t="s">
        <v>38</v>
      </c>
      <c r="H11" s="49">
        <v>1</v>
      </c>
      <c r="I11" s="50" t="s">
        <v>124</v>
      </c>
      <c r="J11" s="24">
        <v>5</v>
      </c>
      <c r="K11" s="25">
        <v>5</v>
      </c>
      <c r="L11" s="26">
        <v>5.25</v>
      </c>
      <c r="M11" s="24"/>
      <c r="N11" s="25"/>
      <c r="O11" s="31"/>
      <c r="P11" s="30">
        <f t="shared" si="0"/>
        <v>30</v>
      </c>
      <c r="Q11" s="25">
        <f t="shared" si="1"/>
        <v>30</v>
      </c>
      <c r="R11" s="31">
        <f t="shared" si="2"/>
        <v>31.5</v>
      </c>
      <c r="S11" s="30">
        <f t="shared" si="3"/>
        <v>31.5</v>
      </c>
      <c r="T11" s="25">
        <f t="shared" si="4"/>
        <v>30</v>
      </c>
      <c r="U11" s="81">
        <f t="shared" si="5"/>
        <v>30</v>
      </c>
      <c r="V11" s="51">
        <f t="shared" si="6"/>
        <v>61.5</v>
      </c>
      <c r="W11" s="37">
        <v>6</v>
      </c>
      <c r="Y11" s="82"/>
      <c r="Z11" s="82"/>
      <c r="AA11" s="82"/>
      <c r="AB11" s="82"/>
      <c r="AC11" s="82"/>
    </row>
    <row r="12" spans="1:29">
      <c r="A12" s="119">
        <v>8</v>
      </c>
      <c r="B12" s="20" t="s">
        <v>157</v>
      </c>
      <c r="C12" s="20" t="s">
        <v>232</v>
      </c>
      <c r="D12" s="20" t="s">
        <v>36</v>
      </c>
      <c r="E12" s="20" t="s">
        <v>104</v>
      </c>
      <c r="F12" s="80">
        <v>3</v>
      </c>
      <c r="G12" s="72" t="s">
        <v>38</v>
      </c>
      <c r="H12" s="49">
        <v>1</v>
      </c>
      <c r="I12" s="50" t="s">
        <v>124</v>
      </c>
      <c r="J12" s="24">
        <v>5.25</v>
      </c>
      <c r="K12" s="25">
        <v>5</v>
      </c>
      <c r="L12" s="26">
        <v>5</v>
      </c>
      <c r="M12" s="24"/>
      <c r="N12" s="25"/>
      <c r="O12" s="31"/>
      <c r="P12" s="30">
        <f t="shared" si="0"/>
        <v>31.5</v>
      </c>
      <c r="Q12" s="25">
        <f t="shared" si="1"/>
        <v>30</v>
      </c>
      <c r="R12" s="31">
        <f t="shared" si="2"/>
        <v>30</v>
      </c>
      <c r="S12" s="30">
        <f t="shared" si="3"/>
        <v>31.5</v>
      </c>
      <c r="T12" s="25">
        <f t="shared" si="4"/>
        <v>30</v>
      </c>
      <c r="U12" s="81">
        <f t="shared" si="5"/>
        <v>30</v>
      </c>
      <c r="V12" s="51">
        <f t="shared" si="6"/>
        <v>61.5</v>
      </c>
      <c r="W12" s="37">
        <v>7</v>
      </c>
      <c r="Y12" s="83"/>
      <c r="Z12" s="83"/>
      <c r="AA12" s="83"/>
      <c r="AB12" s="83"/>
      <c r="AC12" s="82"/>
    </row>
    <row r="13" spans="1:29" ht="15.75" thickBot="1">
      <c r="A13" s="120">
        <v>37</v>
      </c>
      <c r="B13" s="20" t="s">
        <v>233</v>
      </c>
      <c r="C13" s="20" t="s">
        <v>112</v>
      </c>
      <c r="D13" s="20" t="s">
        <v>36</v>
      </c>
      <c r="E13" s="20" t="s">
        <v>234</v>
      </c>
      <c r="F13" s="80">
        <v>3</v>
      </c>
      <c r="G13" s="72" t="s">
        <v>38</v>
      </c>
      <c r="H13" s="49">
        <v>1</v>
      </c>
      <c r="I13" s="50" t="s">
        <v>124</v>
      </c>
      <c r="J13" s="24">
        <v>6</v>
      </c>
      <c r="K13" s="25">
        <v>5.25</v>
      </c>
      <c r="L13" s="26">
        <v>5</v>
      </c>
      <c r="M13" s="24">
        <v>6</v>
      </c>
      <c r="N13" s="25"/>
      <c r="O13" s="31"/>
      <c r="P13" s="30">
        <f t="shared" si="0"/>
        <v>30</v>
      </c>
      <c r="Q13" s="25">
        <f t="shared" si="1"/>
        <v>31.5</v>
      </c>
      <c r="R13" s="31">
        <f t="shared" si="2"/>
        <v>30</v>
      </c>
      <c r="S13" s="30">
        <f t="shared" si="3"/>
        <v>31.5</v>
      </c>
      <c r="T13" s="25">
        <f t="shared" si="4"/>
        <v>30</v>
      </c>
      <c r="U13" s="81">
        <f t="shared" si="5"/>
        <v>30</v>
      </c>
      <c r="V13" s="51">
        <f t="shared" si="6"/>
        <v>61.5</v>
      </c>
      <c r="W13" s="37">
        <v>7</v>
      </c>
      <c r="Y13" s="82"/>
      <c r="Z13" s="82"/>
      <c r="AA13" s="82"/>
      <c r="AB13" s="82"/>
      <c r="AC13" s="82"/>
    </row>
    <row r="14" spans="1:29">
      <c r="A14" s="119">
        <v>9</v>
      </c>
      <c r="B14" s="20" t="s">
        <v>237</v>
      </c>
      <c r="C14" s="20" t="s">
        <v>238</v>
      </c>
      <c r="D14" s="20" t="s">
        <v>36</v>
      </c>
      <c r="E14" s="20" t="s">
        <v>239</v>
      </c>
      <c r="F14" s="80">
        <v>3</v>
      </c>
      <c r="G14" s="72" t="s">
        <v>38</v>
      </c>
      <c r="H14" s="49">
        <v>1</v>
      </c>
      <c r="I14" s="50" t="s">
        <v>124</v>
      </c>
      <c r="J14" s="24">
        <v>6</v>
      </c>
      <c r="K14" s="25">
        <v>4.5</v>
      </c>
      <c r="L14" s="26">
        <v>5</v>
      </c>
      <c r="M14" s="24">
        <v>3</v>
      </c>
      <c r="N14" s="25">
        <v>3</v>
      </c>
      <c r="O14" s="31">
        <v>3</v>
      </c>
      <c r="P14" s="30">
        <f t="shared" si="0"/>
        <v>33</v>
      </c>
      <c r="Q14" s="25">
        <f t="shared" si="1"/>
        <v>24</v>
      </c>
      <c r="R14" s="31">
        <f t="shared" si="2"/>
        <v>27</v>
      </c>
      <c r="S14" s="30">
        <f t="shared" si="3"/>
        <v>33</v>
      </c>
      <c r="T14" s="25">
        <f t="shared" si="4"/>
        <v>27</v>
      </c>
      <c r="U14" s="81">
        <f t="shared" si="5"/>
        <v>24</v>
      </c>
      <c r="V14" s="51">
        <f t="shared" si="6"/>
        <v>60</v>
      </c>
      <c r="W14" s="37">
        <v>9</v>
      </c>
    </row>
    <row r="15" spans="1:29" ht="15.75" thickBot="1">
      <c r="A15" s="120">
        <v>3</v>
      </c>
      <c r="B15" s="20" t="s">
        <v>235</v>
      </c>
      <c r="C15" s="20" t="s">
        <v>236</v>
      </c>
      <c r="D15" s="20" t="s">
        <v>36</v>
      </c>
      <c r="E15" s="20" t="s">
        <v>37</v>
      </c>
      <c r="F15" s="80">
        <v>3</v>
      </c>
      <c r="G15" s="72" t="s">
        <v>38</v>
      </c>
      <c r="H15" s="49">
        <v>1</v>
      </c>
      <c r="I15" s="50" t="s">
        <v>124</v>
      </c>
      <c r="J15" s="24">
        <v>5</v>
      </c>
      <c r="K15" s="25">
        <v>5</v>
      </c>
      <c r="L15" s="26">
        <v>3.75</v>
      </c>
      <c r="M15" s="24"/>
      <c r="N15" s="25"/>
      <c r="O15" s="31"/>
      <c r="P15" s="30">
        <f t="shared" si="0"/>
        <v>30</v>
      </c>
      <c r="Q15" s="25">
        <f t="shared" si="1"/>
        <v>30</v>
      </c>
      <c r="R15" s="31">
        <f t="shared" si="2"/>
        <v>22.5</v>
      </c>
      <c r="S15" s="30">
        <f t="shared" si="3"/>
        <v>30</v>
      </c>
      <c r="T15" s="25">
        <f t="shared" si="4"/>
        <v>30</v>
      </c>
      <c r="U15" s="81">
        <f t="shared" si="5"/>
        <v>22.5</v>
      </c>
      <c r="V15" s="51">
        <f t="shared" si="6"/>
        <v>60</v>
      </c>
      <c r="W15" s="37">
        <v>10</v>
      </c>
    </row>
    <row r="16" spans="1:29">
      <c r="A16" s="119">
        <v>34</v>
      </c>
      <c r="B16" s="20" t="s">
        <v>240</v>
      </c>
      <c r="C16" s="20" t="s">
        <v>84</v>
      </c>
      <c r="D16" s="20" t="s">
        <v>36</v>
      </c>
      <c r="E16" s="20" t="s">
        <v>46</v>
      </c>
      <c r="F16" s="80">
        <v>3</v>
      </c>
      <c r="G16" s="72" t="s">
        <v>38</v>
      </c>
      <c r="H16" s="49">
        <v>1</v>
      </c>
      <c r="I16" s="50" t="s">
        <v>124</v>
      </c>
      <c r="J16" s="24">
        <v>5</v>
      </c>
      <c r="K16" s="25">
        <v>4.5</v>
      </c>
      <c r="L16" s="26">
        <v>4.5</v>
      </c>
      <c r="M16" s="24"/>
      <c r="N16" s="25"/>
      <c r="O16" s="31"/>
      <c r="P16" s="30">
        <f t="shared" si="0"/>
        <v>30</v>
      </c>
      <c r="Q16" s="25">
        <f t="shared" si="1"/>
        <v>27</v>
      </c>
      <c r="R16" s="31">
        <f t="shared" si="2"/>
        <v>27</v>
      </c>
      <c r="S16" s="30">
        <f t="shared" si="3"/>
        <v>30</v>
      </c>
      <c r="T16" s="25">
        <f t="shared" si="4"/>
        <v>27</v>
      </c>
      <c r="U16" s="81">
        <f t="shared" si="5"/>
        <v>27</v>
      </c>
      <c r="V16" s="51">
        <f t="shared" si="6"/>
        <v>57</v>
      </c>
      <c r="W16" s="37">
        <v>11</v>
      </c>
    </row>
    <row r="17" spans="1:23" ht="15.75" thickBot="1">
      <c r="A17" s="120">
        <v>5</v>
      </c>
      <c r="B17" s="20" t="s">
        <v>175</v>
      </c>
      <c r="C17" s="20" t="s">
        <v>241</v>
      </c>
      <c r="D17" s="20" t="s">
        <v>36</v>
      </c>
      <c r="E17" s="20" t="s">
        <v>242</v>
      </c>
      <c r="F17" s="80">
        <v>3</v>
      </c>
      <c r="G17" s="72" t="s">
        <v>38</v>
      </c>
      <c r="H17" s="49">
        <v>1</v>
      </c>
      <c r="I17" s="50" t="s">
        <v>124</v>
      </c>
      <c r="J17" s="56">
        <v>4.25</v>
      </c>
      <c r="K17" s="57">
        <v>4.5</v>
      </c>
      <c r="L17" s="58">
        <v>4.75</v>
      </c>
      <c r="M17" s="56"/>
      <c r="N17" s="57"/>
      <c r="O17" s="59"/>
      <c r="P17" s="60">
        <f t="shared" si="0"/>
        <v>25.5</v>
      </c>
      <c r="Q17" s="57">
        <f t="shared" si="1"/>
        <v>27</v>
      </c>
      <c r="R17" s="59">
        <f t="shared" si="2"/>
        <v>28.5</v>
      </c>
      <c r="S17" s="60">
        <f t="shared" si="3"/>
        <v>28.5</v>
      </c>
      <c r="T17" s="57">
        <f t="shared" si="4"/>
        <v>27</v>
      </c>
      <c r="U17" s="84">
        <f t="shared" si="5"/>
        <v>25.5</v>
      </c>
      <c r="V17" s="61">
        <f t="shared" si="6"/>
        <v>55.5</v>
      </c>
      <c r="W17" s="37">
        <v>12</v>
      </c>
    </row>
    <row r="18" spans="1:23">
      <c r="A18" s="119">
        <v>10</v>
      </c>
      <c r="B18" s="20" t="s">
        <v>243</v>
      </c>
      <c r="C18" s="20" t="s">
        <v>176</v>
      </c>
      <c r="D18" s="20" t="s">
        <v>36</v>
      </c>
      <c r="E18" s="20" t="s">
        <v>61</v>
      </c>
      <c r="F18" s="80">
        <v>3</v>
      </c>
      <c r="G18" s="72" t="s">
        <v>38</v>
      </c>
      <c r="H18" s="49">
        <v>1</v>
      </c>
      <c r="I18" s="50" t="s">
        <v>124</v>
      </c>
      <c r="J18" s="56">
        <v>5.75</v>
      </c>
      <c r="K18" s="57">
        <v>4.25</v>
      </c>
      <c r="L18" s="58">
        <v>4.5</v>
      </c>
      <c r="M18" s="56">
        <v>6</v>
      </c>
      <c r="N18" s="57"/>
      <c r="O18" s="59"/>
      <c r="P18" s="60">
        <f t="shared" si="0"/>
        <v>28.5</v>
      </c>
      <c r="Q18" s="57">
        <f t="shared" si="1"/>
        <v>25.5</v>
      </c>
      <c r="R18" s="59">
        <f t="shared" si="2"/>
        <v>27</v>
      </c>
      <c r="S18" s="60">
        <f t="shared" si="3"/>
        <v>28.5</v>
      </c>
      <c r="T18" s="57">
        <f t="shared" si="4"/>
        <v>27</v>
      </c>
      <c r="U18" s="84">
        <f t="shared" si="5"/>
        <v>25.5</v>
      </c>
      <c r="V18" s="61">
        <f t="shared" si="6"/>
        <v>55.5</v>
      </c>
      <c r="W18" s="37">
        <v>13</v>
      </c>
    </row>
    <row r="19" spans="1:23" ht="15.75" thickBot="1">
      <c r="A19" s="120">
        <v>39</v>
      </c>
      <c r="B19" s="20" t="s">
        <v>247</v>
      </c>
      <c r="C19" s="20" t="s">
        <v>248</v>
      </c>
      <c r="D19" s="20" t="s">
        <v>36</v>
      </c>
      <c r="E19" s="20" t="s">
        <v>120</v>
      </c>
      <c r="F19" s="85">
        <v>3</v>
      </c>
      <c r="G19" s="72" t="s">
        <v>38</v>
      </c>
      <c r="H19" s="49">
        <v>1</v>
      </c>
      <c r="I19" s="50" t="s">
        <v>124</v>
      </c>
      <c r="J19" s="56">
        <v>4.75</v>
      </c>
      <c r="K19" s="57">
        <v>3.75</v>
      </c>
      <c r="L19" s="58">
        <v>4.5</v>
      </c>
      <c r="M19" s="56"/>
      <c r="N19" s="57"/>
      <c r="O19" s="59"/>
      <c r="P19" s="60">
        <f t="shared" si="0"/>
        <v>28.5</v>
      </c>
      <c r="Q19" s="57">
        <f t="shared" si="1"/>
        <v>22.5</v>
      </c>
      <c r="R19" s="59">
        <f t="shared" si="2"/>
        <v>27</v>
      </c>
      <c r="S19" s="60">
        <f t="shared" si="3"/>
        <v>28.5</v>
      </c>
      <c r="T19" s="57">
        <f t="shared" si="4"/>
        <v>27</v>
      </c>
      <c r="U19" s="84">
        <f t="shared" si="5"/>
        <v>22.5</v>
      </c>
      <c r="V19" s="61">
        <f t="shared" si="6"/>
        <v>55.5</v>
      </c>
      <c r="W19" s="37">
        <v>14</v>
      </c>
    </row>
    <row r="20" spans="1:23">
      <c r="A20" s="119">
        <v>31</v>
      </c>
      <c r="B20" s="20" t="s">
        <v>245</v>
      </c>
      <c r="C20" s="20" t="s">
        <v>246</v>
      </c>
      <c r="D20" s="20" t="s">
        <v>36</v>
      </c>
      <c r="E20" s="20" t="s">
        <v>71</v>
      </c>
      <c r="F20" s="80">
        <v>3</v>
      </c>
      <c r="G20" s="72" t="s">
        <v>38</v>
      </c>
      <c r="H20" s="49">
        <v>1</v>
      </c>
      <c r="I20" s="50" t="s">
        <v>124</v>
      </c>
      <c r="J20" s="56">
        <v>5</v>
      </c>
      <c r="K20" s="57">
        <v>3.25</v>
      </c>
      <c r="L20" s="58">
        <v>4.25</v>
      </c>
      <c r="M20" s="56"/>
      <c r="N20" s="57"/>
      <c r="O20" s="59"/>
      <c r="P20" s="60">
        <f t="shared" si="0"/>
        <v>30</v>
      </c>
      <c r="Q20" s="57">
        <f t="shared" si="1"/>
        <v>19.5</v>
      </c>
      <c r="R20" s="59">
        <f t="shared" si="2"/>
        <v>25.5</v>
      </c>
      <c r="S20" s="60">
        <f t="shared" si="3"/>
        <v>30</v>
      </c>
      <c r="T20" s="57">
        <f t="shared" si="4"/>
        <v>25.5</v>
      </c>
      <c r="U20" s="84">
        <f t="shared" si="5"/>
        <v>19.5</v>
      </c>
      <c r="V20" s="61">
        <f t="shared" si="6"/>
        <v>55.5</v>
      </c>
      <c r="W20" s="37">
        <v>15</v>
      </c>
    </row>
    <row r="21" spans="1:23" ht="15.75" thickBot="1">
      <c r="A21" s="120">
        <v>11</v>
      </c>
      <c r="B21" s="20" t="s">
        <v>193</v>
      </c>
      <c r="C21" s="20" t="s">
        <v>244</v>
      </c>
      <c r="D21" s="20" t="s">
        <v>36</v>
      </c>
      <c r="E21" s="20" t="s">
        <v>61</v>
      </c>
      <c r="F21" s="80">
        <v>3</v>
      </c>
      <c r="G21" s="72" t="s">
        <v>38</v>
      </c>
      <c r="H21" s="49">
        <v>1</v>
      </c>
      <c r="I21" s="50" t="s">
        <v>124</v>
      </c>
      <c r="J21" s="56">
        <v>5.5</v>
      </c>
      <c r="K21" s="57">
        <v>3.75</v>
      </c>
      <c r="L21" s="58">
        <v>3.75</v>
      </c>
      <c r="M21" s="56"/>
      <c r="N21" s="57"/>
      <c r="O21" s="59"/>
      <c r="P21" s="60">
        <f t="shared" si="0"/>
        <v>33</v>
      </c>
      <c r="Q21" s="57">
        <f t="shared" si="1"/>
        <v>22.5</v>
      </c>
      <c r="R21" s="59">
        <f t="shared" si="2"/>
        <v>22.5</v>
      </c>
      <c r="S21" s="60">
        <f t="shared" si="3"/>
        <v>33</v>
      </c>
      <c r="T21" s="57">
        <f t="shared" si="4"/>
        <v>22.5</v>
      </c>
      <c r="U21" s="84">
        <f t="shared" si="5"/>
        <v>22.5</v>
      </c>
      <c r="V21" s="61">
        <f t="shared" si="6"/>
        <v>55.5</v>
      </c>
      <c r="W21" s="37">
        <v>16</v>
      </c>
    </row>
    <row r="22" spans="1:23">
      <c r="A22" s="119">
        <v>19</v>
      </c>
      <c r="B22" s="20" t="s">
        <v>250</v>
      </c>
      <c r="C22" s="20" t="s">
        <v>80</v>
      </c>
      <c r="D22" s="20" t="s">
        <v>36</v>
      </c>
      <c r="E22" s="20" t="s">
        <v>93</v>
      </c>
      <c r="F22" s="80">
        <v>3</v>
      </c>
      <c r="G22" s="72" t="s">
        <v>38</v>
      </c>
      <c r="H22" s="49">
        <v>1</v>
      </c>
      <c r="I22" s="50" t="s">
        <v>124</v>
      </c>
      <c r="J22" s="24">
        <v>5</v>
      </c>
      <c r="K22" s="25">
        <v>4</v>
      </c>
      <c r="L22" s="26">
        <v>4</v>
      </c>
      <c r="M22" s="24"/>
      <c r="N22" s="25"/>
      <c r="O22" s="31"/>
      <c r="P22" s="30">
        <f t="shared" si="0"/>
        <v>30</v>
      </c>
      <c r="Q22" s="25">
        <f t="shared" si="1"/>
        <v>24</v>
      </c>
      <c r="R22" s="31">
        <f t="shared" si="2"/>
        <v>24</v>
      </c>
      <c r="S22" s="30">
        <f t="shared" si="3"/>
        <v>30</v>
      </c>
      <c r="T22" s="25">
        <f t="shared" si="4"/>
        <v>24</v>
      </c>
      <c r="U22" s="81">
        <f t="shared" si="5"/>
        <v>24</v>
      </c>
      <c r="V22" s="51">
        <f t="shared" si="6"/>
        <v>54</v>
      </c>
      <c r="W22" s="37">
        <v>17</v>
      </c>
    </row>
    <row r="23" spans="1:23" ht="15.75" thickBot="1">
      <c r="A23" s="120">
        <v>12</v>
      </c>
      <c r="B23" s="20" t="s">
        <v>249</v>
      </c>
      <c r="C23" s="20" t="s">
        <v>244</v>
      </c>
      <c r="D23" s="20" t="s">
        <v>36</v>
      </c>
      <c r="E23" s="20" t="s">
        <v>61</v>
      </c>
      <c r="F23" s="80">
        <v>3</v>
      </c>
      <c r="G23" s="72" t="s">
        <v>38</v>
      </c>
      <c r="H23" s="49">
        <v>1</v>
      </c>
      <c r="I23" s="50" t="s">
        <v>124</v>
      </c>
      <c r="J23" s="24">
        <v>4.75</v>
      </c>
      <c r="K23" s="25">
        <v>4.25</v>
      </c>
      <c r="L23" s="26">
        <v>3.75</v>
      </c>
      <c r="M23" s="24"/>
      <c r="N23" s="25"/>
      <c r="O23" s="31">
        <v>3</v>
      </c>
      <c r="P23" s="30">
        <f t="shared" si="0"/>
        <v>28.5</v>
      </c>
      <c r="Q23" s="25">
        <f t="shared" si="1"/>
        <v>25.5</v>
      </c>
      <c r="R23" s="31">
        <f t="shared" si="2"/>
        <v>19.5</v>
      </c>
      <c r="S23" s="30">
        <f t="shared" si="3"/>
        <v>28.5</v>
      </c>
      <c r="T23" s="25">
        <f t="shared" si="4"/>
        <v>25.5</v>
      </c>
      <c r="U23" s="81">
        <f t="shared" si="5"/>
        <v>19.5</v>
      </c>
      <c r="V23" s="51">
        <f t="shared" si="6"/>
        <v>54</v>
      </c>
      <c r="W23" s="37">
        <v>18</v>
      </c>
    </row>
    <row r="24" spans="1:23">
      <c r="A24" s="119">
        <v>14</v>
      </c>
      <c r="B24" s="20" t="s">
        <v>178</v>
      </c>
      <c r="C24" s="20" t="s">
        <v>252</v>
      </c>
      <c r="D24" s="20" t="s">
        <v>36</v>
      </c>
      <c r="E24" s="20" t="s">
        <v>93</v>
      </c>
      <c r="F24" s="80">
        <v>3</v>
      </c>
      <c r="G24" s="72" t="s">
        <v>38</v>
      </c>
      <c r="H24" s="49">
        <v>1</v>
      </c>
      <c r="I24" s="50" t="s">
        <v>124</v>
      </c>
      <c r="J24" s="24">
        <v>4</v>
      </c>
      <c r="K24" s="25">
        <v>4</v>
      </c>
      <c r="L24" s="26">
        <v>4.5</v>
      </c>
      <c r="M24" s="24"/>
      <c r="N24" s="25"/>
      <c r="O24" s="31"/>
      <c r="P24" s="30">
        <f t="shared" si="0"/>
        <v>24</v>
      </c>
      <c r="Q24" s="25">
        <f t="shared" si="1"/>
        <v>24</v>
      </c>
      <c r="R24" s="31">
        <f t="shared" si="2"/>
        <v>27</v>
      </c>
      <c r="S24" s="30">
        <f t="shared" si="3"/>
        <v>27</v>
      </c>
      <c r="T24" s="25">
        <f t="shared" si="4"/>
        <v>24</v>
      </c>
      <c r="U24" s="81">
        <f t="shared" si="5"/>
        <v>24</v>
      </c>
      <c r="V24" s="51">
        <f t="shared" si="6"/>
        <v>51</v>
      </c>
      <c r="W24" s="37">
        <v>19</v>
      </c>
    </row>
    <row r="25" spans="1:23" ht="15.75" thickBot="1">
      <c r="A25" s="120">
        <v>28</v>
      </c>
      <c r="B25" s="20" t="s">
        <v>251</v>
      </c>
      <c r="C25" s="20" t="s">
        <v>176</v>
      </c>
      <c r="D25" s="20" t="s">
        <v>36</v>
      </c>
      <c r="E25" s="20" t="s">
        <v>53</v>
      </c>
      <c r="F25" s="80">
        <v>3</v>
      </c>
      <c r="G25" s="72" t="s">
        <v>38</v>
      </c>
      <c r="H25" s="49">
        <v>1</v>
      </c>
      <c r="I25" s="50" t="s">
        <v>124</v>
      </c>
      <c r="J25" s="24">
        <v>4.5</v>
      </c>
      <c r="K25" s="25">
        <v>4.25</v>
      </c>
      <c r="L25" s="26">
        <v>3.5</v>
      </c>
      <c r="M25" s="24"/>
      <c r="N25" s="25"/>
      <c r="O25" s="31"/>
      <c r="P25" s="30">
        <f t="shared" si="0"/>
        <v>27</v>
      </c>
      <c r="Q25" s="25">
        <f t="shared" si="1"/>
        <v>25.5</v>
      </c>
      <c r="R25" s="31">
        <f t="shared" si="2"/>
        <v>21</v>
      </c>
      <c r="S25" s="30">
        <f t="shared" si="3"/>
        <v>27</v>
      </c>
      <c r="T25" s="25">
        <f t="shared" si="4"/>
        <v>25.5</v>
      </c>
      <c r="U25" s="81">
        <f t="shared" si="5"/>
        <v>21</v>
      </c>
      <c r="V25" s="51">
        <f t="shared" si="6"/>
        <v>52.5</v>
      </c>
      <c r="W25" s="37">
        <v>20</v>
      </c>
    </row>
    <row r="26" spans="1:23">
      <c r="A26" s="119">
        <v>16</v>
      </c>
      <c r="B26" s="20" t="s">
        <v>131</v>
      </c>
      <c r="C26" s="20" t="s">
        <v>253</v>
      </c>
      <c r="D26" s="20" t="s">
        <v>36</v>
      </c>
      <c r="E26" s="20" t="s">
        <v>93</v>
      </c>
      <c r="F26" s="80">
        <v>3</v>
      </c>
      <c r="G26" s="72" t="s">
        <v>38</v>
      </c>
      <c r="H26" s="49">
        <v>1</v>
      </c>
      <c r="I26" s="50" t="s">
        <v>124</v>
      </c>
      <c r="J26" s="24">
        <v>3.75</v>
      </c>
      <c r="K26" s="25">
        <v>4.25</v>
      </c>
      <c r="L26" s="26">
        <v>4</v>
      </c>
      <c r="M26" s="24"/>
      <c r="N26" s="25"/>
      <c r="O26" s="31"/>
      <c r="P26" s="30">
        <f t="shared" si="0"/>
        <v>22.5</v>
      </c>
      <c r="Q26" s="25">
        <f t="shared" si="1"/>
        <v>25.5</v>
      </c>
      <c r="R26" s="31">
        <f t="shared" si="2"/>
        <v>24</v>
      </c>
      <c r="S26" s="30">
        <f t="shared" si="3"/>
        <v>25.5</v>
      </c>
      <c r="T26" s="25">
        <f t="shared" si="4"/>
        <v>24</v>
      </c>
      <c r="U26" s="81">
        <f t="shared" si="5"/>
        <v>22.5</v>
      </c>
      <c r="V26" s="51">
        <f t="shared" si="6"/>
        <v>49.5</v>
      </c>
      <c r="W26" s="37">
        <v>21</v>
      </c>
    </row>
    <row r="27" spans="1:23" ht="15.75" thickBot="1">
      <c r="A27" s="120">
        <v>42</v>
      </c>
      <c r="B27" s="20" t="s">
        <v>225</v>
      </c>
      <c r="C27" s="20" t="s">
        <v>254</v>
      </c>
      <c r="D27" s="20" t="s">
        <v>36</v>
      </c>
      <c r="E27" s="20" t="s">
        <v>48</v>
      </c>
      <c r="F27" s="80">
        <v>3</v>
      </c>
      <c r="G27" s="72" t="s">
        <v>38</v>
      </c>
      <c r="H27" s="49">
        <v>1</v>
      </c>
      <c r="I27" s="50" t="s">
        <v>124</v>
      </c>
      <c r="J27" s="24">
        <v>4.25</v>
      </c>
      <c r="K27" s="25">
        <v>3.75</v>
      </c>
      <c r="L27" s="26">
        <v>3.5</v>
      </c>
      <c r="M27" s="24"/>
      <c r="N27" s="25"/>
      <c r="O27" s="31"/>
      <c r="P27" s="30">
        <f t="shared" si="0"/>
        <v>25.5</v>
      </c>
      <c r="Q27" s="25">
        <f t="shared" si="1"/>
        <v>22.5</v>
      </c>
      <c r="R27" s="31">
        <f t="shared" si="2"/>
        <v>21</v>
      </c>
      <c r="S27" s="30">
        <f t="shared" si="3"/>
        <v>25.5</v>
      </c>
      <c r="T27" s="25">
        <f t="shared" si="4"/>
        <v>22.5</v>
      </c>
      <c r="U27" s="81">
        <f t="shared" si="5"/>
        <v>21</v>
      </c>
      <c r="V27" s="51">
        <f t="shared" si="6"/>
        <v>48</v>
      </c>
      <c r="W27" s="37">
        <v>22</v>
      </c>
    </row>
    <row r="28" spans="1:23">
      <c r="A28" s="119">
        <v>7</v>
      </c>
      <c r="B28" s="20" t="s">
        <v>256</v>
      </c>
      <c r="C28" s="20" t="s">
        <v>257</v>
      </c>
      <c r="D28" s="20" t="s">
        <v>36</v>
      </c>
      <c r="E28" s="20" t="s">
        <v>61</v>
      </c>
      <c r="F28" s="80">
        <v>3</v>
      </c>
      <c r="G28" s="72" t="s">
        <v>38</v>
      </c>
      <c r="H28" s="49">
        <v>1</v>
      </c>
      <c r="I28" s="50" t="s">
        <v>124</v>
      </c>
      <c r="J28" s="24">
        <v>4.5</v>
      </c>
      <c r="K28" s="25">
        <v>4</v>
      </c>
      <c r="L28" s="26">
        <v>3.75</v>
      </c>
      <c r="M28" s="24">
        <v>6</v>
      </c>
      <c r="N28" s="25"/>
      <c r="O28" s="31"/>
      <c r="P28" s="30">
        <f t="shared" si="0"/>
        <v>21</v>
      </c>
      <c r="Q28" s="25">
        <f t="shared" si="1"/>
        <v>24</v>
      </c>
      <c r="R28" s="31">
        <f t="shared" si="2"/>
        <v>22.5</v>
      </c>
      <c r="S28" s="30">
        <f t="shared" si="3"/>
        <v>24</v>
      </c>
      <c r="T28" s="25">
        <f t="shared" si="4"/>
        <v>22.5</v>
      </c>
      <c r="U28" s="81">
        <f t="shared" si="5"/>
        <v>21</v>
      </c>
      <c r="V28" s="51">
        <f t="shared" si="6"/>
        <v>46.5</v>
      </c>
      <c r="W28" s="37">
        <v>23</v>
      </c>
    </row>
    <row r="29" spans="1:23" ht="15.75" thickBot="1">
      <c r="A29" s="120">
        <v>41</v>
      </c>
      <c r="B29" s="20" t="s">
        <v>258</v>
      </c>
      <c r="C29" s="20" t="s">
        <v>259</v>
      </c>
      <c r="D29" s="20" t="s">
        <v>36</v>
      </c>
      <c r="E29" s="20" t="s">
        <v>48</v>
      </c>
      <c r="F29" s="80">
        <v>3</v>
      </c>
      <c r="G29" s="72" t="s">
        <v>38</v>
      </c>
      <c r="H29" s="49">
        <v>1</v>
      </c>
      <c r="I29" s="50" t="s">
        <v>124</v>
      </c>
      <c r="J29" s="24">
        <v>3.25</v>
      </c>
      <c r="K29" s="25">
        <v>4</v>
      </c>
      <c r="L29" s="26">
        <v>3.75</v>
      </c>
      <c r="M29" s="24">
        <v>6</v>
      </c>
      <c r="N29" s="25"/>
      <c r="O29" s="31"/>
      <c r="P29" s="30">
        <f t="shared" si="0"/>
        <v>13.5</v>
      </c>
      <c r="Q29" s="25">
        <f t="shared" si="1"/>
        <v>24</v>
      </c>
      <c r="R29" s="31">
        <f t="shared" si="2"/>
        <v>22.5</v>
      </c>
      <c r="S29" s="30">
        <f t="shared" si="3"/>
        <v>24</v>
      </c>
      <c r="T29" s="25">
        <f t="shared" si="4"/>
        <v>22.5</v>
      </c>
      <c r="U29" s="81">
        <f t="shared" si="5"/>
        <v>13.5</v>
      </c>
      <c r="V29" s="51">
        <f t="shared" si="6"/>
        <v>46.5</v>
      </c>
      <c r="W29" s="37">
        <v>24</v>
      </c>
    </row>
    <row r="30" spans="1:23">
      <c r="A30" s="119">
        <v>6</v>
      </c>
      <c r="B30" s="20" t="s">
        <v>197</v>
      </c>
      <c r="C30" s="20" t="s">
        <v>255</v>
      </c>
      <c r="D30" s="20" t="s">
        <v>36</v>
      </c>
      <c r="E30" s="20" t="s">
        <v>242</v>
      </c>
      <c r="F30" s="80">
        <v>3</v>
      </c>
      <c r="G30" s="72" t="s">
        <v>38</v>
      </c>
      <c r="H30" s="49">
        <v>1</v>
      </c>
      <c r="I30" s="50" t="s">
        <v>124</v>
      </c>
      <c r="J30" s="24">
        <v>4</v>
      </c>
      <c r="K30" s="25">
        <v>3.75</v>
      </c>
      <c r="L30" s="26">
        <v>3.25</v>
      </c>
      <c r="M30" s="24"/>
      <c r="N30" s="25"/>
      <c r="O30" s="31"/>
      <c r="P30" s="30">
        <f t="shared" si="0"/>
        <v>24</v>
      </c>
      <c r="Q30" s="25">
        <f t="shared" si="1"/>
        <v>22.5</v>
      </c>
      <c r="R30" s="31">
        <f t="shared" si="2"/>
        <v>19.5</v>
      </c>
      <c r="S30" s="30">
        <f t="shared" si="3"/>
        <v>24</v>
      </c>
      <c r="T30" s="25">
        <f t="shared" si="4"/>
        <v>22.5</v>
      </c>
      <c r="U30" s="81">
        <f t="shared" si="5"/>
        <v>19.5</v>
      </c>
      <c r="V30" s="51">
        <f t="shared" si="6"/>
        <v>46.5</v>
      </c>
      <c r="W30" s="37">
        <v>25</v>
      </c>
    </row>
    <row r="31" spans="1:23" ht="15.75" thickBot="1">
      <c r="A31" s="120">
        <v>29</v>
      </c>
      <c r="B31" s="20" t="s">
        <v>249</v>
      </c>
      <c r="C31" s="20" t="s">
        <v>260</v>
      </c>
      <c r="D31" s="20" t="s">
        <v>36</v>
      </c>
      <c r="E31" s="20" t="s">
        <v>53</v>
      </c>
      <c r="F31" s="80">
        <v>3</v>
      </c>
      <c r="G31" s="72" t="s">
        <v>38</v>
      </c>
      <c r="H31" s="49">
        <v>1</v>
      </c>
      <c r="I31" s="50" t="s">
        <v>124</v>
      </c>
      <c r="J31" s="24">
        <v>4.25</v>
      </c>
      <c r="K31" s="25">
        <v>3.5</v>
      </c>
      <c r="L31" s="26">
        <v>3.75</v>
      </c>
      <c r="M31" s="24">
        <v>3</v>
      </c>
      <c r="N31" s="25">
        <v>3</v>
      </c>
      <c r="O31" s="31"/>
      <c r="P31" s="30">
        <f t="shared" si="0"/>
        <v>22.5</v>
      </c>
      <c r="Q31" s="25">
        <f t="shared" si="1"/>
        <v>18</v>
      </c>
      <c r="R31" s="31">
        <f t="shared" si="2"/>
        <v>22.5</v>
      </c>
      <c r="S31" s="30">
        <f t="shared" si="3"/>
        <v>22.5</v>
      </c>
      <c r="T31" s="25">
        <f t="shared" si="4"/>
        <v>22.5</v>
      </c>
      <c r="U31" s="81">
        <f t="shared" si="5"/>
        <v>18</v>
      </c>
      <c r="V31" s="51">
        <f t="shared" si="6"/>
        <v>45</v>
      </c>
      <c r="W31" s="37">
        <v>26</v>
      </c>
    </row>
    <row r="32" spans="1:23">
      <c r="A32" s="119">
        <v>45</v>
      </c>
      <c r="B32" s="20" t="s">
        <v>261</v>
      </c>
      <c r="C32" s="20" t="s">
        <v>153</v>
      </c>
      <c r="D32" s="20" t="s">
        <v>36</v>
      </c>
      <c r="E32" s="20" t="s">
        <v>48</v>
      </c>
      <c r="F32" s="80">
        <v>3</v>
      </c>
      <c r="G32" s="72" t="s">
        <v>38</v>
      </c>
      <c r="H32" s="53"/>
      <c r="I32" s="54"/>
      <c r="J32" s="24">
        <v>3.75</v>
      </c>
      <c r="K32" s="25">
        <v>3</v>
      </c>
      <c r="L32" s="26">
        <v>3.75</v>
      </c>
      <c r="M32" s="24"/>
      <c r="N32" s="25"/>
      <c r="O32" s="31"/>
      <c r="P32" s="30">
        <f t="shared" si="0"/>
        <v>22.5</v>
      </c>
      <c r="Q32" s="25">
        <f t="shared" si="1"/>
        <v>18</v>
      </c>
      <c r="R32" s="31">
        <f t="shared" si="2"/>
        <v>22.5</v>
      </c>
      <c r="S32" s="30">
        <f t="shared" si="3"/>
        <v>22.5</v>
      </c>
      <c r="T32" s="25">
        <f t="shared" si="4"/>
        <v>22.5</v>
      </c>
      <c r="U32" s="81">
        <f t="shared" si="5"/>
        <v>18</v>
      </c>
      <c r="V32" s="51">
        <f t="shared" si="6"/>
        <v>45</v>
      </c>
      <c r="W32" s="37">
        <v>27</v>
      </c>
    </row>
    <row r="33" spans="1:23" ht="15.75" thickBot="1">
      <c r="A33" s="120">
        <v>13</v>
      </c>
      <c r="B33" s="20" t="s">
        <v>262</v>
      </c>
      <c r="C33" s="20" t="s">
        <v>263</v>
      </c>
      <c r="D33" s="55">
        <v>2007</v>
      </c>
      <c r="E33" s="20" t="s">
        <v>61</v>
      </c>
      <c r="F33" s="80">
        <v>3</v>
      </c>
      <c r="G33" s="72" t="s">
        <v>38</v>
      </c>
      <c r="H33" s="49">
        <v>1</v>
      </c>
      <c r="I33" s="50" t="s">
        <v>124</v>
      </c>
      <c r="J33" s="24">
        <v>3.75</v>
      </c>
      <c r="K33" s="25">
        <v>3.25</v>
      </c>
      <c r="L33" s="26">
        <v>3.25</v>
      </c>
      <c r="M33" s="24"/>
      <c r="N33" s="25"/>
      <c r="O33" s="31"/>
      <c r="P33" s="30">
        <f t="shared" si="0"/>
        <v>22.5</v>
      </c>
      <c r="Q33" s="25">
        <f t="shared" si="1"/>
        <v>19.5</v>
      </c>
      <c r="R33" s="31">
        <f t="shared" si="2"/>
        <v>19.5</v>
      </c>
      <c r="S33" s="30">
        <f t="shared" si="3"/>
        <v>22.5</v>
      </c>
      <c r="T33" s="25">
        <f t="shared" si="4"/>
        <v>19.5</v>
      </c>
      <c r="U33" s="81">
        <f t="shared" si="5"/>
        <v>19.5</v>
      </c>
      <c r="V33" s="51">
        <f t="shared" si="6"/>
        <v>42</v>
      </c>
      <c r="W33" s="37">
        <v>28</v>
      </c>
    </row>
    <row r="34" spans="1:23">
      <c r="A34" s="119">
        <v>46</v>
      </c>
      <c r="B34" s="20" t="s">
        <v>131</v>
      </c>
      <c r="C34" s="20" t="s">
        <v>264</v>
      </c>
      <c r="D34" s="20" t="s">
        <v>36</v>
      </c>
      <c r="E34" s="20" t="s">
        <v>76</v>
      </c>
      <c r="F34" s="80">
        <v>3</v>
      </c>
      <c r="G34" s="72" t="s">
        <v>38</v>
      </c>
      <c r="H34" s="53"/>
      <c r="I34" s="54"/>
      <c r="J34" s="24">
        <v>3.75</v>
      </c>
      <c r="K34" s="25">
        <v>3.25</v>
      </c>
      <c r="L34" s="26">
        <v>3.25</v>
      </c>
      <c r="M34" s="24"/>
      <c r="N34" s="25"/>
      <c r="O34" s="31"/>
      <c r="P34" s="30">
        <f t="shared" si="0"/>
        <v>22.5</v>
      </c>
      <c r="Q34" s="25">
        <f t="shared" si="1"/>
        <v>19.5</v>
      </c>
      <c r="R34" s="31">
        <f t="shared" si="2"/>
        <v>19.5</v>
      </c>
      <c r="S34" s="30">
        <f t="shared" si="3"/>
        <v>22.5</v>
      </c>
      <c r="T34" s="25">
        <f t="shared" si="4"/>
        <v>19.5</v>
      </c>
      <c r="U34" s="81">
        <f t="shared" si="5"/>
        <v>19.5</v>
      </c>
      <c r="V34" s="51">
        <f t="shared" si="6"/>
        <v>42</v>
      </c>
      <c r="W34" s="37">
        <v>28</v>
      </c>
    </row>
    <row r="35" spans="1:23" ht="15.75" thickBot="1">
      <c r="A35" s="120">
        <v>47</v>
      </c>
      <c r="B35" s="20" t="s">
        <v>188</v>
      </c>
      <c r="C35" s="20" t="s">
        <v>265</v>
      </c>
      <c r="D35" s="20" t="s">
        <v>36</v>
      </c>
      <c r="E35" s="20" t="s">
        <v>76</v>
      </c>
      <c r="F35" s="80">
        <v>3</v>
      </c>
      <c r="G35" s="72" t="s">
        <v>38</v>
      </c>
      <c r="H35" s="53"/>
      <c r="I35" s="54"/>
      <c r="J35" s="24">
        <v>3.75</v>
      </c>
      <c r="K35" s="25">
        <v>3.25</v>
      </c>
      <c r="L35" s="26">
        <v>3.25</v>
      </c>
      <c r="M35" s="24"/>
      <c r="N35" s="25"/>
      <c r="O35" s="31"/>
      <c r="P35" s="30">
        <f t="shared" si="0"/>
        <v>22.5</v>
      </c>
      <c r="Q35" s="25">
        <f t="shared" si="1"/>
        <v>19.5</v>
      </c>
      <c r="R35" s="31">
        <f t="shared" si="2"/>
        <v>19.5</v>
      </c>
      <c r="S35" s="30">
        <f t="shared" si="3"/>
        <v>22.5</v>
      </c>
      <c r="T35" s="25">
        <f t="shared" si="4"/>
        <v>19.5</v>
      </c>
      <c r="U35" s="81">
        <f t="shared" si="5"/>
        <v>19.5</v>
      </c>
      <c r="V35" s="51">
        <f t="shared" si="6"/>
        <v>42</v>
      </c>
      <c r="W35" s="37">
        <v>28</v>
      </c>
    </row>
    <row r="36" spans="1:23">
      <c r="A36" s="119">
        <v>25</v>
      </c>
      <c r="B36" s="20" t="s">
        <v>267</v>
      </c>
      <c r="C36" s="20" t="s">
        <v>52</v>
      </c>
      <c r="D36" s="20" t="s">
        <v>36</v>
      </c>
      <c r="E36" s="20" t="s">
        <v>53</v>
      </c>
      <c r="F36" s="80">
        <v>3</v>
      </c>
      <c r="G36" s="72" t="s">
        <v>38</v>
      </c>
      <c r="H36" s="49">
        <v>1</v>
      </c>
      <c r="I36" s="50" t="s">
        <v>124</v>
      </c>
      <c r="J36" s="24"/>
      <c r="K36" s="25">
        <v>4.25</v>
      </c>
      <c r="L36" s="26">
        <v>4</v>
      </c>
      <c r="M36" s="24"/>
      <c r="N36" s="25">
        <v>3</v>
      </c>
      <c r="O36" s="31">
        <v>6</v>
      </c>
      <c r="P36" s="30">
        <f t="shared" si="0"/>
        <v>0</v>
      </c>
      <c r="Q36" s="25">
        <f t="shared" si="1"/>
        <v>22.5</v>
      </c>
      <c r="R36" s="31">
        <f t="shared" si="2"/>
        <v>18</v>
      </c>
      <c r="S36" s="30">
        <f t="shared" si="3"/>
        <v>22.5</v>
      </c>
      <c r="T36" s="25">
        <f t="shared" si="4"/>
        <v>18</v>
      </c>
      <c r="U36" s="81">
        <f t="shared" si="5"/>
        <v>0</v>
      </c>
      <c r="V36" s="51">
        <f t="shared" si="6"/>
        <v>40.5</v>
      </c>
      <c r="W36" s="37">
        <v>31</v>
      </c>
    </row>
    <row r="37" spans="1:23" ht="15.75" thickBot="1">
      <c r="A37" s="120">
        <v>44</v>
      </c>
      <c r="B37" s="20" t="s">
        <v>146</v>
      </c>
      <c r="C37" s="20" t="s">
        <v>153</v>
      </c>
      <c r="D37" s="20" t="s">
        <v>36</v>
      </c>
      <c r="E37" s="20" t="s">
        <v>48</v>
      </c>
      <c r="F37" s="80">
        <v>3</v>
      </c>
      <c r="G37" s="72" t="s">
        <v>38</v>
      </c>
      <c r="H37" s="53"/>
      <c r="I37" s="54"/>
      <c r="J37" s="24">
        <v>3.25</v>
      </c>
      <c r="K37" s="25">
        <v>3.25</v>
      </c>
      <c r="L37" s="26">
        <v>3.5</v>
      </c>
      <c r="M37" s="24"/>
      <c r="N37" s="25"/>
      <c r="O37" s="31"/>
      <c r="P37" s="30">
        <f t="shared" si="0"/>
        <v>19.5</v>
      </c>
      <c r="Q37" s="25">
        <f t="shared" si="1"/>
        <v>19.5</v>
      </c>
      <c r="R37" s="31">
        <f t="shared" si="2"/>
        <v>21</v>
      </c>
      <c r="S37" s="30">
        <f t="shared" si="3"/>
        <v>21</v>
      </c>
      <c r="T37" s="25">
        <f t="shared" si="4"/>
        <v>19.5</v>
      </c>
      <c r="U37" s="81">
        <f t="shared" si="5"/>
        <v>19.5</v>
      </c>
      <c r="V37" s="51">
        <f t="shared" si="6"/>
        <v>40.5</v>
      </c>
      <c r="W37" s="37">
        <v>32</v>
      </c>
    </row>
    <row r="38" spans="1:23">
      <c r="A38" s="119">
        <v>48</v>
      </c>
      <c r="B38" s="20" t="s">
        <v>268</v>
      </c>
      <c r="C38" s="20" t="s">
        <v>269</v>
      </c>
      <c r="D38" s="121">
        <v>2007</v>
      </c>
      <c r="E38" s="122" t="s">
        <v>115</v>
      </c>
      <c r="F38" s="80">
        <v>3</v>
      </c>
      <c r="G38" s="72" t="s">
        <v>38</v>
      </c>
      <c r="H38" s="53"/>
      <c r="I38" s="54"/>
      <c r="J38" s="24">
        <v>3</v>
      </c>
      <c r="K38" s="25">
        <v>3.25</v>
      </c>
      <c r="L38" s="26">
        <v>3.5</v>
      </c>
      <c r="M38" s="24"/>
      <c r="N38" s="25"/>
      <c r="O38" s="31"/>
      <c r="P38" s="30">
        <f t="shared" si="0"/>
        <v>18</v>
      </c>
      <c r="Q38" s="25">
        <f t="shared" si="1"/>
        <v>19.5</v>
      </c>
      <c r="R38" s="31">
        <f t="shared" si="2"/>
        <v>21</v>
      </c>
      <c r="S38" s="30">
        <f t="shared" si="3"/>
        <v>21</v>
      </c>
      <c r="T38" s="25">
        <f t="shared" si="4"/>
        <v>19.5</v>
      </c>
      <c r="U38" s="81">
        <f t="shared" si="5"/>
        <v>18</v>
      </c>
      <c r="V38" s="51">
        <f t="shared" si="6"/>
        <v>40.5</v>
      </c>
      <c r="W38" s="37">
        <v>33</v>
      </c>
    </row>
    <row r="39" spans="1:23" ht="15.75" thickBot="1">
      <c r="A39" s="120">
        <v>23</v>
      </c>
      <c r="B39" s="20" t="s">
        <v>266</v>
      </c>
      <c r="C39" s="20" t="s">
        <v>82</v>
      </c>
      <c r="D39" s="20" t="s">
        <v>36</v>
      </c>
      <c r="E39" s="20" t="s">
        <v>102</v>
      </c>
      <c r="F39" s="80">
        <v>3</v>
      </c>
      <c r="G39" s="72" t="s">
        <v>38</v>
      </c>
      <c r="H39" s="49">
        <v>1</v>
      </c>
      <c r="I39" s="50" t="s">
        <v>124</v>
      </c>
      <c r="J39" s="24">
        <v>4.25</v>
      </c>
      <c r="K39" s="25">
        <v>2.75</v>
      </c>
      <c r="L39" s="26">
        <v>3</v>
      </c>
      <c r="M39" s="24">
        <v>3</v>
      </c>
      <c r="N39" s="25"/>
      <c r="O39" s="31"/>
      <c r="P39" s="30">
        <f t="shared" si="0"/>
        <v>22.5</v>
      </c>
      <c r="Q39" s="25">
        <f t="shared" si="1"/>
        <v>16.5</v>
      </c>
      <c r="R39" s="31">
        <f t="shared" si="2"/>
        <v>18</v>
      </c>
      <c r="S39" s="30">
        <f t="shared" si="3"/>
        <v>22.5</v>
      </c>
      <c r="T39" s="25">
        <f t="shared" si="4"/>
        <v>18</v>
      </c>
      <c r="U39" s="81">
        <f t="shared" si="5"/>
        <v>16.5</v>
      </c>
      <c r="V39" s="51">
        <f t="shared" si="6"/>
        <v>40.5</v>
      </c>
      <c r="W39" s="37">
        <v>34</v>
      </c>
    </row>
    <row r="40" spans="1:23">
      <c r="A40" s="119">
        <v>30</v>
      </c>
      <c r="B40" s="20" t="s">
        <v>213</v>
      </c>
      <c r="C40" s="20" t="s">
        <v>270</v>
      </c>
      <c r="D40" s="20" t="s">
        <v>36</v>
      </c>
      <c r="E40" s="20" t="s">
        <v>53</v>
      </c>
      <c r="F40" s="80">
        <v>3</v>
      </c>
      <c r="G40" s="72" t="s">
        <v>38</v>
      </c>
      <c r="H40" s="49">
        <v>1</v>
      </c>
      <c r="I40" s="50" t="s">
        <v>124</v>
      </c>
      <c r="J40" s="24">
        <v>3.25</v>
      </c>
      <c r="K40" s="25">
        <v>4.25</v>
      </c>
      <c r="L40" s="26">
        <v>3.25</v>
      </c>
      <c r="M40" s="24">
        <v>6</v>
      </c>
      <c r="N40" s="25">
        <v>6</v>
      </c>
      <c r="O40" s="31"/>
      <c r="P40" s="30">
        <f t="shared" si="0"/>
        <v>13.5</v>
      </c>
      <c r="Q40" s="25">
        <f t="shared" si="1"/>
        <v>19.5</v>
      </c>
      <c r="R40" s="31">
        <f t="shared" si="2"/>
        <v>19.5</v>
      </c>
      <c r="S40" s="30">
        <f t="shared" si="3"/>
        <v>19.5</v>
      </c>
      <c r="T40" s="25">
        <f t="shared" si="4"/>
        <v>19.5</v>
      </c>
      <c r="U40" s="81">
        <f t="shared" si="5"/>
        <v>13.5</v>
      </c>
      <c r="V40" s="51">
        <f t="shared" si="6"/>
        <v>39</v>
      </c>
      <c r="W40" s="37">
        <v>35</v>
      </c>
    </row>
    <row r="41" spans="1:23" ht="15.75" thickBot="1">
      <c r="A41" s="120">
        <v>40</v>
      </c>
      <c r="B41" s="20" t="s">
        <v>271</v>
      </c>
      <c r="C41" s="20" t="s">
        <v>272</v>
      </c>
      <c r="D41" s="20" t="s">
        <v>36</v>
      </c>
      <c r="E41" s="20" t="s">
        <v>48</v>
      </c>
      <c r="F41" s="80">
        <v>3</v>
      </c>
      <c r="G41" s="72" t="s">
        <v>38</v>
      </c>
      <c r="H41" s="49">
        <v>1</v>
      </c>
      <c r="I41" s="50" t="s">
        <v>124</v>
      </c>
      <c r="J41" s="24">
        <v>3.5</v>
      </c>
      <c r="K41" s="25">
        <v>2.75</v>
      </c>
      <c r="L41" s="26">
        <v>3</v>
      </c>
      <c r="M41" s="24"/>
      <c r="N41" s="25"/>
      <c r="O41" s="31"/>
      <c r="P41" s="30">
        <f t="shared" si="0"/>
        <v>21</v>
      </c>
      <c r="Q41" s="25">
        <f t="shared" si="1"/>
        <v>16.5</v>
      </c>
      <c r="R41" s="31">
        <f t="shared" si="2"/>
        <v>18</v>
      </c>
      <c r="S41" s="30">
        <f t="shared" si="3"/>
        <v>21</v>
      </c>
      <c r="T41" s="25">
        <f t="shared" si="4"/>
        <v>18</v>
      </c>
      <c r="U41" s="81">
        <f t="shared" si="5"/>
        <v>16.5</v>
      </c>
      <c r="V41" s="51">
        <f t="shared" si="6"/>
        <v>39</v>
      </c>
      <c r="W41" s="37">
        <v>36</v>
      </c>
    </row>
    <row r="42" spans="1:23">
      <c r="A42" s="119">
        <v>15</v>
      </c>
      <c r="B42" s="20" t="s">
        <v>268</v>
      </c>
      <c r="C42" s="20" t="s">
        <v>273</v>
      </c>
      <c r="D42" s="20" t="s">
        <v>36</v>
      </c>
      <c r="E42" s="20" t="s">
        <v>93</v>
      </c>
      <c r="F42" s="80">
        <v>3</v>
      </c>
      <c r="G42" s="72" t="s">
        <v>38</v>
      </c>
      <c r="H42" s="49">
        <v>1</v>
      </c>
      <c r="I42" s="50" t="s">
        <v>124</v>
      </c>
      <c r="J42" s="24">
        <v>3.75</v>
      </c>
      <c r="K42" s="25">
        <v>3.5</v>
      </c>
      <c r="L42" s="26">
        <v>3.5</v>
      </c>
      <c r="M42" s="24">
        <v>3</v>
      </c>
      <c r="N42" s="25">
        <v>3</v>
      </c>
      <c r="O42" s="31">
        <v>3</v>
      </c>
      <c r="P42" s="30">
        <f t="shared" si="0"/>
        <v>19.5</v>
      </c>
      <c r="Q42" s="25">
        <f t="shared" si="1"/>
        <v>18</v>
      </c>
      <c r="R42" s="31">
        <f t="shared" si="2"/>
        <v>18</v>
      </c>
      <c r="S42" s="30">
        <f t="shared" si="3"/>
        <v>19.5</v>
      </c>
      <c r="T42" s="25">
        <f t="shared" si="4"/>
        <v>18</v>
      </c>
      <c r="U42" s="81">
        <f t="shared" si="5"/>
        <v>18</v>
      </c>
      <c r="V42" s="51">
        <f t="shared" si="6"/>
        <v>37.5</v>
      </c>
      <c r="W42" s="37">
        <v>37</v>
      </c>
    </row>
    <row r="43" spans="1:23" ht="15.75" thickBot="1">
      <c r="A43" s="120">
        <v>20</v>
      </c>
      <c r="B43" s="20" t="s">
        <v>200</v>
      </c>
      <c r="C43" s="20" t="s">
        <v>274</v>
      </c>
      <c r="D43" s="20" t="s">
        <v>36</v>
      </c>
      <c r="E43" s="20" t="s">
        <v>93</v>
      </c>
      <c r="F43" s="80">
        <v>3</v>
      </c>
      <c r="G43" s="72" t="s">
        <v>38</v>
      </c>
      <c r="H43" s="49">
        <v>1</v>
      </c>
      <c r="I43" s="50" t="s">
        <v>124</v>
      </c>
      <c r="J43" s="24">
        <v>3.75</v>
      </c>
      <c r="K43" s="25">
        <v>2.75</v>
      </c>
      <c r="L43" s="26">
        <v>2.5</v>
      </c>
      <c r="M43" s="24">
        <v>3</v>
      </c>
      <c r="N43" s="25"/>
      <c r="O43" s="31"/>
      <c r="P43" s="30">
        <f t="shared" si="0"/>
        <v>19.5</v>
      </c>
      <c r="Q43" s="25">
        <f t="shared" si="1"/>
        <v>16.5</v>
      </c>
      <c r="R43" s="31">
        <f t="shared" si="2"/>
        <v>15</v>
      </c>
      <c r="S43" s="30">
        <f t="shared" si="3"/>
        <v>19.5</v>
      </c>
      <c r="T43" s="25">
        <f t="shared" si="4"/>
        <v>16.5</v>
      </c>
      <c r="U43" s="81">
        <f t="shared" si="5"/>
        <v>15</v>
      </c>
      <c r="V43" s="51">
        <f t="shared" si="6"/>
        <v>36</v>
      </c>
      <c r="W43" s="37">
        <v>38</v>
      </c>
    </row>
    <row r="44" spans="1:23">
      <c r="A44" s="119">
        <v>27</v>
      </c>
      <c r="B44" s="20" t="s">
        <v>193</v>
      </c>
      <c r="C44" s="20" t="s">
        <v>176</v>
      </c>
      <c r="D44" s="20" t="s">
        <v>36</v>
      </c>
      <c r="E44" s="20" t="s">
        <v>53</v>
      </c>
      <c r="F44" s="80">
        <v>3</v>
      </c>
      <c r="G44" s="72" t="s">
        <v>38</v>
      </c>
      <c r="H44" s="49">
        <v>1</v>
      </c>
      <c r="I44" s="50" t="s">
        <v>124</v>
      </c>
      <c r="J44" s="24">
        <v>3.5</v>
      </c>
      <c r="K44" s="25">
        <v>2.75</v>
      </c>
      <c r="L44" s="26">
        <v>2.75</v>
      </c>
      <c r="M44" s="24">
        <v>6</v>
      </c>
      <c r="N44" s="25"/>
      <c r="O44" s="31"/>
      <c r="P44" s="30">
        <f t="shared" si="0"/>
        <v>15</v>
      </c>
      <c r="Q44" s="25">
        <f t="shared" si="1"/>
        <v>16.5</v>
      </c>
      <c r="R44" s="31">
        <f t="shared" si="2"/>
        <v>16.5</v>
      </c>
      <c r="S44" s="30">
        <f t="shared" si="3"/>
        <v>16.5</v>
      </c>
      <c r="T44" s="25">
        <f t="shared" si="4"/>
        <v>16.5</v>
      </c>
      <c r="U44" s="81">
        <f t="shared" si="5"/>
        <v>15</v>
      </c>
      <c r="V44" s="51">
        <f t="shared" si="6"/>
        <v>33</v>
      </c>
      <c r="W44" s="37">
        <v>39</v>
      </c>
    </row>
    <row r="45" spans="1:23" ht="15.75" thickBot="1">
      <c r="A45" s="120">
        <v>22</v>
      </c>
      <c r="B45" s="20" t="s">
        <v>275</v>
      </c>
      <c r="C45" s="20" t="s">
        <v>276</v>
      </c>
      <c r="D45" s="20" t="s">
        <v>36</v>
      </c>
      <c r="E45" s="20" t="s">
        <v>93</v>
      </c>
      <c r="F45" s="80">
        <v>3</v>
      </c>
      <c r="G45" s="72" t="s">
        <v>38</v>
      </c>
      <c r="H45" s="49">
        <v>1</v>
      </c>
      <c r="I45" s="50" t="s">
        <v>124</v>
      </c>
      <c r="J45" s="24">
        <v>3.75</v>
      </c>
      <c r="K45" s="25">
        <v>2.5</v>
      </c>
      <c r="L45" s="26">
        <v>2.5</v>
      </c>
      <c r="M45" s="24">
        <v>6</v>
      </c>
      <c r="N45" s="25"/>
      <c r="O45" s="31"/>
      <c r="P45" s="30">
        <f t="shared" si="0"/>
        <v>16.5</v>
      </c>
      <c r="Q45" s="25">
        <f t="shared" si="1"/>
        <v>15</v>
      </c>
      <c r="R45" s="31">
        <f t="shared" si="2"/>
        <v>15</v>
      </c>
      <c r="S45" s="30">
        <f t="shared" si="3"/>
        <v>16.5</v>
      </c>
      <c r="T45" s="25">
        <f t="shared" si="4"/>
        <v>15</v>
      </c>
      <c r="U45" s="81">
        <f t="shared" si="5"/>
        <v>15</v>
      </c>
      <c r="V45" s="51">
        <f t="shared" si="6"/>
        <v>31.5</v>
      </c>
      <c r="W45" s="37">
        <v>40</v>
      </c>
    </row>
    <row r="46" spans="1:23">
      <c r="A46" s="119">
        <v>36</v>
      </c>
      <c r="B46" s="20" t="s">
        <v>146</v>
      </c>
      <c r="C46" s="20" t="s">
        <v>277</v>
      </c>
      <c r="D46" s="20" t="s">
        <v>36</v>
      </c>
      <c r="E46" s="20" t="s">
        <v>104</v>
      </c>
      <c r="F46" s="80">
        <v>3</v>
      </c>
      <c r="G46" s="72" t="s">
        <v>38</v>
      </c>
      <c r="H46" s="49">
        <v>1</v>
      </c>
      <c r="I46" s="50" t="s">
        <v>124</v>
      </c>
      <c r="J46" s="24">
        <v>3</v>
      </c>
      <c r="K46" s="25">
        <v>2.75</v>
      </c>
      <c r="L46" s="26">
        <v>2.75</v>
      </c>
      <c r="M46" s="24">
        <v>3</v>
      </c>
      <c r="N46" s="25">
        <v>6</v>
      </c>
      <c r="O46" s="31">
        <v>3</v>
      </c>
      <c r="P46" s="30">
        <f t="shared" si="0"/>
        <v>15</v>
      </c>
      <c r="Q46" s="25">
        <f t="shared" si="1"/>
        <v>10.5</v>
      </c>
      <c r="R46" s="31">
        <f t="shared" si="2"/>
        <v>13.5</v>
      </c>
      <c r="S46" s="30">
        <f t="shared" si="3"/>
        <v>15</v>
      </c>
      <c r="T46" s="25">
        <f t="shared" si="4"/>
        <v>13.5</v>
      </c>
      <c r="U46" s="81">
        <f t="shared" si="5"/>
        <v>10.5</v>
      </c>
      <c r="V46" s="51">
        <f t="shared" si="6"/>
        <v>28.5</v>
      </c>
      <c r="W46" s="37">
        <v>41</v>
      </c>
    </row>
    <row r="47" spans="1:23" ht="15.75" thickBot="1">
      <c r="A47" s="120">
        <v>26</v>
      </c>
      <c r="B47" s="20" t="s">
        <v>278</v>
      </c>
      <c r="C47" s="20" t="s">
        <v>52</v>
      </c>
      <c r="D47" s="20" t="s">
        <v>36</v>
      </c>
      <c r="E47" s="20" t="s">
        <v>53</v>
      </c>
      <c r="F47" s="80">
        <v>3</v>
      </c>
      <c r="G47" s="72" t="s">
        <v>38</v>
      </c>
      <c r="H47" s="49">
        <v>1</v>
      </c>
      <c r="I47" s="50" t="s">
        <v>124</v>
      </c>
      <c r="J47" s="24">
        <v>3.25</v>
      </c>
      <c r="K47" s="25">
        <v>2</v>
      </c>
      <c r="L47" s="26">
        <v>2.25</v>
      </c>
      <c r="M47" s="24">
        <v>6</v>
      </c>
      <c r="N47" s="25"/>
      <c r="O47" s="31"/>
      <c r="P47" s="30">
        <f t="shared" si="0"/>
        <v>13.5</v>
      </c>
      <c r="Q47" s="25">
        <f t="shared" si="1"/>
        <v>12</v>
      </c>
      <c r="R47" s="31">
        <f t="shared" si="2"/>
        <v>13.5</v>
      </c>
      <c r="S47" s="30">
        <f t="shared" si="3"/>
        <v>13.5</v>
      </c>
      <c r="T47" s="25">
        <f t="shared" si="4"/>
        <v>13.5</v>
      </c>
      <c r="U47" s="81">
        <f t="shared" si="5"/>
        <v>12</v>
      </c>
      <c r="V47" s="51">
        <f t="shared" si="6"/>
        <v>27</v>
      </c>
      <c r="W47" s="37">
        <v>42</v>
      </c>
    </row>
    <row r="48" spans="1:23" ht="15.75" thickBot="1">
      <c r="A48" s="119">
        <v>24</v>
      </c>
      <c r="B48" s="20" t="s">
        <v>150</v>
      </c>
      <c r="C48" s="20" t="s">
        <v>279</v>
      </c>
      <c r="D48" s="20" t="s">
        <v>36</v>
      </c>
      <c r="E48" s="20" t="s">
        <v>53</v>
      </c>
      <c r="F48" s="71">
        <v>3</v>
      </c>
      <c r="G48" s="72" t="s">
        <v>38</v>
      </c>
      <c r="H48" s="73">
        <v>1</v>
      </c>
      <c r="I48" s="74" t="s">
        <v>124</v>
      </c>
      <c r="J48" s="24"/>
      <c r="K48" s="25"/>
      <c r="L48" s="26">
        <v>1.75</v>
      </c>
      <c r="M48" s="24"/>
      <c r="N48" s="25"/>
      <c r="O48" s="31"/>
      <c r="P48" s="30">
        <f t="shared" si="0"/>
        <v>0</v>
      </c>
      <c r="Q48" s="25">
        <f t="shared" si="1"/>
        <v>0</v>
      </c>
      <c r="R48" s="31">
        <f t="shared" si="2"/>
        <v>10.5</v>
      </c>
      <c r="S48" s="30">
        <f t="shared" si="3"/>
        <v>10.5</v>
      </c>
      <c r="T48" s="25">
        <f t="shared" si="4"/>
        <v>0</v>
      </c>
      <c r="U48" s="81">
        <f t="shared" si="5"/>
        <v>0</v>
      </c>
      <c r="V48" s="51">
        <f t="shared" si="6"/>
        <v>10.5</v>
      </c>
      <c r="W48" s="69">
        <v>43</v>
      </c>
    </row>
    <row r="49" spans="1:23" ht="15.75" thickBot="1">
      <c r="A49" s="120">
        <v>4</v>
      </c>
      <c r="B49" s="20" t="s">
        <v>185</v>
      </c>
      <c r="C49" s="20" t="s">
        <v>280</v>
      </c>
      <c r="D49" s="55">
        <v>2007</v>
      </c>
      <c r="E49" s="20" t="s">
        <v>281</v>
      </c>
      <c r="F49" s="71">
        <v>3</v>
      </c>
      <c r="G49" s="72" t="s">
        <v>38</v>
      </c>
      <c r="H49" s="70">
        <v>1</v>
      </c>
      <c r="I49" s="70" t="s">
        <v>124</v>
      </c>
      <c r="J49" s="24"/>
      <c r="K49" s="25"/>
      <c r="L49" s="26"/>
      <c r="M49" s="24"/>
      <c r="N49" s="25"/>
      <c r="O49" s="31"/>
      <c r="P49" s="30">
        <f t="shared" si="0"/>
        <v>0</v>
      </c>
      <c r="Q49" s="25">
        <f t="shared" si="1"/>
        <v>0</v>
      </c>
      <c r="R49" s="31">
        <f t="shared" si="2"/>
        <v>0</v>
      </c>
      <c r="S49" s="30">
        <f t="shared" si="3"/>
        <v>0</v>
      </c>
      <c r="T49" s="25">
        <f t="shared" si="4"/>
        <v>0</v>
      </c>
      <c r="U49" s="81">
        <f t="shared" si="5"/>
        <v>0</v>
      </c>
      <c r="V49" s="51">
        <f t="shared" si="6"/>
        <v>0</v>
      </c>
      <c r="W49" s="69"/>
    </row>
    <row r="50" spans="1:23" ht="15.75" thickBot="1">
      <c r="A50" s="119">
        <v>17</v>
      </c>
      <c r="B50" s="20" t="s">
        <v>282</v>
      </c>
      <c r="C50" s="20" t="s">
        <v>283</v>
      </c>
      <c r="D50" s="20" t="s">
        <v>36</v>
      </c>
      <c r="E50" s="20" t="s">
        <v>93</v>
      </c>
      <c r="F50" s="71">
        <v>3</v>
      </c>
      <c r="G50" s="72" t="s">
        <v>38</v>
      </c>
      <c r="H50" s="70">
        <v>1</v>
      </c>
      <c r="I50" s="70" t="s">
        <v>124</v>
      </c>
      <c r="J50" s="24"/>
      <c r="K50" s="25"/>
      <c r="L50" s="26"/>
      <c r="M50" s="39"/>
      <c r="N50" s="40"/>
      <c r="O50" s="41"/>
      <c r="P50" s="30">
        <f t="shared" si="0"/>
        <v>0</v>
      </c>
      <c r="Q50" s="25">
        <f t="shared" si="1"/>
        <v>0</v>
      </c>
      <c r="R50" s="31">
        <f t="shared" si="2"/>
        <v>0</v>
      </c>
      <c r="S50" s="30">
        <f t="shared" si="3"/>
        <v>0</v>
      </c>
      <c r="T50" s="25">
        <f t="shared" si="4"/>
        <v>0</v>
      </c>
      <c r="U50" s="81">
        <f t="shared" si="5"/>
        <v>0</v>
      </c>
      <c r="V50" s="51">
        <f t="shared" si="6"/>
        <v>0</v>
      </c>
      <c r="W50" s="69"/>
    </row>
    <row r="51" spans="1:23" ht="15.75" thickBot="1">
      <c r="A51" s="120">
        <v>18</v>
      </c>
      <c r="B51" s="20" t="s">
        <v>261</v>
      </c>
      <c r="C51" s="20" t="s">
        <v>284</v>
      </c>
      <c r="D51" s="20" t="s">
        <v>36</v>
      </c>
      <c r="E51" s="20" t="s">
        <v>93</v>
      </c>
      <c r="F51" s="48">
        <v>3</v>
      </c>
      <c r="G51" s="48" t="s">
        <v>38</v>
      </c>
      <c r="H51" s="70">
        <v>1</v>
      </c>
      <c r="I51" s="70" t="s">
        <v>124</v>
      </c>
      <c r="J51" s="24"/>
      <c r="K51" s="25"/>
      <c r="L51" s="26"/>
      <c r="M51" s="39"/>
      <c r="N51" s="40"/>
      <c r="O51" s="41"/>
      <c r="P51" s="30">
        <f t="shared" si="0"/>
        <v>0</v>
      </c>
      <c r="Q51" s="25">
        <f t="shared" si="1"/>
        <v>0</v>
      </c>
      <c r="R51" s="31">
        <f t="shared" si="2"/>
        <v>0</v>
      </c>
      <c r="S51" s="30">
        <f t="shared" si="3"/>
        <v>0</v>
      </c>
      <c r="T51" s="25">
        <f t="shared" si="4"/>
        <v>0</v>
      </c>
      <c r="U51" s="81">
        <f t="shared" si="5"/>
        <v>0</v>
      </c>
      <c r="V51" s="51">
        <f t="shared" si="6"/>
        <v>0</v>
      </c>
      <c r="W51" s="69"/>
    </row>
    <row r="52" spans="1:23" ht="15.75" thickBot="1">
      <c r="A52" s="119">
        <v>35</v>
      </c>
      <c r="B52" s="20" t="s">
        <v>159</v>
      </c>
      <c r="C52" s="20" t="s">
        <v>285</v>
      </c>
      <c r="D52" s="20" t="s">
        <v>36</v>
      </c>
      <c r="E52" s="20" t="s">
        <v>104</v>
      </c>
      <c r="F52" s="48">
        <v>3</v>
      </c>
      <c r="G52" s="48" t="s">
        <v>38</v>
      </c>
      <c r="H52" s="70">
        <v>1</v>
      </c>
      <c r="I52" s="70" t="s">
        <v>124</v>
      </c>
      <c r="J52" s="24"/>
      <c r="K52" s="25"/>
      <c r="L52" s="26"/>
      <c r="M52" s="39"/>
      <c r="N52" s="40"/>
      <c r="O52" s="41"/>
      <c r="P52" s="30">
        <f t="shared" si="0"/>
        <v>0</v>
      </c>
      <c r="Q52" s="25">
        <f t="shared" si="1"/>
        <v>0</v>
      </c>
      <c r="R52" s="31">
        <f t="shared" si="2"/>
        <v>0</v>
      </c>
      <c r="S52" s="30">
        <f t="shared" si="3"/>
        <v>0</v>
      </c>
      <c r="T52" s="25">
        <f t="shared" si="4"/>
        <v>0</v>
      </c>
      <c r="U52" s="81">
        <f t="shared" si="5"/>
        <v>0</v>
      </c>
      <c r="V52" s="51">
        <f t="shared" si="6"/>
        <v>0</v>
      </c>
      <c r="W52" s="69"/>
    </row>
    <row r="53" spans="1:23" ht="15.75" thickBot="1">
      <c r="A53" s="120">
        <v>43</v>
      </c>
      <c r="B53" s="20" t="s">
        <v>127</v>
      </c>
      <c r="C53" s="20" t="s">
        <v>286</v>
      </c>
      <c r="D53" s="20" t="s">
        <v>36</v>
      </c>
      <c r="E53" s="20" t="s">
        <v>48</v>
      </c>
      <c r="F53" s="48">
        <v>3</v>
      </c>
      <c r="G53" s="48" t="s">
        <v>38</v>
      </c>
      <c r="H53" s="70">
        <v>1</v>
      </c>
      <c r="I53" s="70" t="s">
        <v>124</v>
      </c>
      <c r="J53" s="24"/>
      <c r="K53" s="25"/>
      <c r="L53" s="26"/>
      <c r="M53" s="39"/>
      <c r="N53" s="40"/>
      <c r="O53" s="41"/>
      <c r="P53" s="30">
        <f t="shared" si="0"/>
        <v>0</v>
      </c>
      <c r="Q53" s="25">
        <f t="shared" si="1"/>
        <v>0</v>
      </c>
      <c r="R53" s="31">
        <f t="shared" si="2"/>
        <v>0</v>
      </c>
      <c r="S53" s="30">
        <f t="shared" si="3"/>
        <v>0</v>
      </c>
      <c r="T53" s="25">
        <f t="shared" si="4"/>
        <v>0</v>
      </c>
      <c r="U53" s="81">
        <f t="shared" si="5"/>
        <v>0</v>
      </c>
      <c r="V53" s="51">
        <f t="shared" si="6"/>
        <v>0</v>
      </c>
      <c r="W53" s="69"/>
    </row>
    <row r="54" spans="1:23">
      <c r="P54" s="2"/>
      <c r="V54" s="1"/>
    </row>
    <row r="55" spans="1:23">
      <c r="P55" s="2"/>
      <c r="V55" s="1"/>
    </row>
    <row r="56" spans="1:23">
      <c r="P56" s="2"/>
      <c r="V56" s="1"/>
    </row>
    <row r="57" spans="1:23">
      <c r="P57" s="2"/>
      <c r="V57" s="1"/>
    </row>
    <row r="58" spans="1:23">
      <c r="P58" s="2"/>
      <c r="V58" s="1"/>
    </row>
    <row r="59" spans="1:23">
      <c r="P59" s="2"/>
      <c r="V59" s="1"/>
    </row>
    <row r="60" spans="1:23">
      <c r="P60" s="2"/>
      <c r="V60" s="1"/>
    </row>
    <row r="61" spans="1:23">
      <c r="P61" s="2"/>
      <c r="V61" s="1"/>
    </row>
    <row r="62" spans="1:23">
      <c r="P62" s="2"/>
      <c r="V62" s="1"/>
    </row>
    <row r="63" spans="1:23">
      <c r="P63" s="2"/>
      <c r="V63" s="1"/>
    </row>
    <row r="64" spans="1:23">
      <c r="P64" s="2"/>
      <c r="V64" s="1"/>
    </row>
    <row r="65" spans="16:22">
      <c r="P65" s="2"/>
      <c r="V65" s="1"/>
    </row>
    <row r="66" spans="16:22">
      <c r="P66" s="2"/>
      <c r="V66" s="1"/>
    </row>
  </sheetData>
  <mergeCells count="7">
    <mergeCell ref="J1:W1"/>
    <mergeCell ref="A2:D2"/>
    <mergeCell ref="L2:T2"/>
    <mergeCell ref="A3:D3"/>
    <mergeCell ref="J4:L4"/>
    <mergeCell ref="M4:O4"/>
    <mergeCell ref="P4:R4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W64"/>
  <sheetViews>
    <sheetView topLeftCell="A22" workbookViewId="0">
      <selection activeCell="W11" sqref="W11"/>
    </sheetView>
  </sheetViews>
  <sheetFormatPr defaultColWidth="9.140625" defaultRowHeight="15"/>
  <cols>
    <col min="1" max="1" width="6.42578125" style="1" customWidth="1"/>
    <col min="2" max="2" width="14.140625" style="1" bestFit="1" customWidth="1"/>
    <col min="3" max="3" width="8.28515625" style="1" bestFit="1" customWidth="1"/>
    <col min="4" max="4" width="8" style="1" customWidth="1"/>
    <col min="5" max="5" width="25.85546875" style="2" customWidth="1"/>
    <col min="6" max="6" width="4" style="1" customWidth="1"/>
    <col min="7" max="7" width="8.7109375" style="1" customWidth="1"/>
    <col min="8" max="8" width="5.28515625" style="1" hidden="1" customWidth="1"/>
    <col min="9" max="9" width="4.42578125" style="1" hidden="1" customWidth="1"/>
    <col min="10" max="12" width="5" style="1" bestFit="1" customWidth="1"/>
    <col min="13" max="18" width="5.42578125" style="1" customWidth="1"/>
    <col min="19" max="21" width="8.28515625" style="1" customWidth="1"/>
    <col min="22" max="22" width="12.140625" style="2" customWidth="1"/>
    <col min="23" max="23" width="8.140625" style="1" customWidth="1"/>
    <col min="24" max="16384" width="9.140625" style="1"/>
  </cols>
  <sheetData>
    <row r="1" spans="1:23" ht="15" customHeight="1">
      <c r="E1" s="2" t="s">
        <v>0</v>
      </c>
      <c r="G1" s="1">
        <v>3</v>
      </c>
      <c r="J1" s="128" t="s">
        <v>1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6.5" thickBot="1">
      <c r="A2" s="129" t="s">
        <v>2</v>
      </c>
      <c r="B2" s="129"/>
      <c r="C2" s="129"/>
      <c r="D2" s="129"/>
      <c r="E2" s="2" t="s">
        <v>3</v>
      </c>
      <c r="G2" s="1">
        <v>5</v>
      </c>
      <c r="J2" s="3"/>
      <c r="K2" s="3"/>
      <c r="L2" s="130" t="s">
        <v>4</v>
      </c>
      <c r="M2" s="131"/>
      <c r="N2" s="131"/>
      <c r="O2" s="131"/>
      <c r="P2" s="131"/>
      <c r="Q2" s="131"/>
      <c r="R2" s="131"/>
      <c r="S2" s="131"/>
      <c r="T2" s="131"/>
      <c r="U2" s="4"/>
      <c r="V2" s="5"/>
    </row>
    <row r="3" spans="1:23" ht="15.75" thickBot="1">
      <c r="A3" s="129" t="s">
        <v>121</v>
      </c>
      <c r="B3" s="129"/>
      <c r="C3" s="129"/>
      <c r="D3" s="129"/>
      <c r="E3" s="2" t="s">
        <v>6</v>
      </c>
      <c r="G3" s="1">
        <v>6</v>
      </c>
      <c r="J3" s="132" t="s">
        <v>8</v>
      </c>
      <c r="K3" s="133"/>
      <c r="L3" s="134"/>
      <c r="M3" s="132" t="s">
        <v>9</v>
      </c>
      <c r="N3" s="133"/>
      <c r="O3" s="134"/>
      <c r="P3" s="132" t="s">
        <v>10</v>
      </c>
      <c r="Q3" s="133"/>
      <c r="R3" s="134"/>
      <c r="S3" s="4"/>
      <c r="T3" s="4"/>
      <c r="U3" s="4"/>
      <c r="V3" s="5"/>
    </row>
    <row r="4" spans="1:23" ht="15.75" thickBot="1">
      <c r="A4" s="46" t="s">
        <v>11</v>
      </c>
      <c r="B4" s="7" t="s">
        <v>12</v>
      </c>
      <c r="C4" s="7" t="s">
        <v>13</v>
      </c>
      <c r="D4" s="8" t="s">
        <v>14</v>
      </c>
      <c r="E4" s="7" t="s">
        <v>15</v>
      </c>
      <c r="F4" s="9" t="s">
        <v>16</v>
      </c>
      <c r="G4" s="10" t="s">
        <v>17</v>
      </c>
      <c r="H4" s="11" t="s">
        <v>18</v>
      </c>
      <c r="I4" s="12" t="s">
        <v>19</v>
      </c>
      <c r="J4" s="13" t="s">
        <v>20</v>
      </c>
      <c r="K4" s="12" t="s">
        <v>21</v>
      </c>
      <c r="L4" s="12" t="s">
        <v>22</v>
      </c>
      <c r="M4" s="14" t="s">
        <v>23</v>
      </c>
      <c r="N4" s="14" t="s">
        <v>24</v>
      </c>
      <c r="O4" s="14" t="s">
        <v>25</v>
      </c>
      <c r="P4" s="12" t="s">
        <v>26</v>
      </c>
      <c r="Q4" s="12" t="s">
        <v>27</v>
      </c>
      <c r="R4" s="12" t="s">
        <v>28</v>
      </c>
      <c r="S4" s="15" t="s">
        <v>29</v>
      </c>
      <c r="T4" s="16" t="s">
        <v>30</v>
      </c>
      <c r="U4" s="16" t="s">
        <v>31</v>
      </c>
      <c r="V4" s="17" t="s">
        <v>32</v>
      </c>
      <c r="W4" s="18" t="s">
        <v>33</v>
      </c>
    </row>
    <row r="5" spans="1:23">
      <c r="A5" s="47">
        <v>93</v>
      </c>
      <c r="B5" s="20" t="s">
        <v>126</v>
      </c>
      <c r="C5" s="20" t="s">
        <v>125</v>
      </c>
      <c r="D5" s="20" t="s">
        <v>42</v>
      </c>
      <c r="E5" s="20" t="s">
        <v>120</v>
      </c>
      <c r="F5" s="48">
        <v>4</v>
      </c>
      <c r="G5" s="48" t="s">
        <v>38</v>
      </c>
      <c r="H5" s="53"/>
      <c r="I5" s="54"/>
      <c r="J5" s="24">
        <v>5.5</v>
      </c>
      <c r="K5" s="25">
        <v>5.25</v>
      </c>
      <c r="L5" s="26">
        <v>5.75</v>
      </c>
      <c r="M5" s="27"/>
      <c r="N5" s="28"/>
      <c r="O5" s="29"/>
      <c r="P5" s="30">
        <f t="shared" ref="P5:P36" si="0">J5*$G$3-M5</f>
        <v>33</v>
      </c>
      <c r="Q5" s="25">
        <f t="shared" ref="Q5:Q36" si="1">K5*$G$3-N5</f>
        <v>31.5</v>
      </c>
      <c r="R5" s="31">
        <f t="shared" ref="R5:R36" si="2">L5*$G$3-O5</f>
        <v>34.5</v>
      </c>
      <c r="S5" s="30">
        <f t="shared" ref="S5:S36" si="3">MAX(P5:R5)</f>
        <v>34.5</v>
      </c>
      <c r="T5" s="26">
        <f t="shared" ref="T5:U8" si="4">LARGE(P5:R5,2)</f>
        <v>33</v>
      </c>
      <c r="U5" s="26">
        <f t="shared" si="4"/>
        <v>34.5</v>
      </c>
      <c r="V5" s="51">
        <f t="shared" ref="V5:V36" si="5">S5+T5</f>
        <v>67.5</v>
      </c>
      <c r="W5" s="34">
        <v>1</v>
      </c>
    </row>
    <row r="6" spans="1:23" ht="15.75" thickBot="1">
      <c r="A6" s="52">
        <v>92</v>
      </c>
      <c r="B6" s="20" t="s">
        <v>122</v>
      </c>
      <c r="C6" s="20" t="s">
        <v>125</v>
      </c>
      <c r="D6" s="20" t="s">
        <v>42</v>
      </c>
      <c r="E6" s="20" t="s">
        <v>120</v>
      </c>
      <c r="F6" s="48">
        <v>4</v>
      </c>
      <c r="G6" s="48" t="s">
        <v>38</v>
      </c>
      <c r="H6" s="49">
        <v>1</v>
      </c>
      <c r="I6" s="50" t="s">
        <v>124</v>
      </c>
      <c r="J6" s="24">
        <v>5.5</v>
      </c>
      <c r="K6" s="25">
        <v>5.75</v>
      </c>
      <c r="L6" s="26">
        <v>5.5</v>
      </c>
      <c r="M6" s="24"/>
      <c r="N6" s="25"/>
      <c r="O6" s="31"/>
      <c r="P6" s="30">
        <f t="shared" si="0"/>
        <v>33</v>
      </c>
      <c r="Q6" s="25">
        <f t="shared" si="1"/>
        <v>34.5</v>
      </c>
      <c r="R6" s="31">
        <f t="shared" si="2"/>
        <v>33</v>
      </c>
      <c r="S6" s="30">
        <f t="shared" si="3"/>
        <v>34.5</v>
      </c>
      <c r="T6" s="26">
        <f t="shared" si="4"/>
        <v>33</v>
      </c>
      <c r="U6" s="26">
        <f t="shared" si="4"/>
        <v>34.5</v>
      </c>
      <c r="V6" s="51">
        <f t="shared" si="5"/>
        <v>67.5</v>
      </c>
      <c r="W6" s="37">
        <v>2</v>
      </c>
    </row>
    <row r="7" spans="1:23">
      <c r="A7" s="47">
        <v>90</v>
      </c>
      <c r="B7" s="20" t="s">
        <v>122</v>
      </c>
      <c r="C7" s="20" t="s">
        <v>123</v>
      </c>
      <c r="D7" s="20" t="s">
        <v>42</v>
      </c>
      <c r="E7" s="20" t="s">
        <v>120</v>
      </c>
      <c r="F7" s="48">
        <v>4</v>
      </c>
      <c r="G7" s="48" t="s">
        <v>38</v>
      </c>
      <c r="H7" s="49">
        <v>1</v>
      </c>
      <c r="I7" s="50" t="s">
        <v>124</v>
      </c>
      <c r="J7" s="24">
        <v>5.75</v>
      </c>
      <c r="K7" s="25">
        <v>5.5</v>
      </c>
      <c r="L7" s="26">
        <v>5.5</v>
      </c>
      <c r="M7" s="24"/>
      <c r="N7" s="25"/>
      <c r="O7" s="31">
        <v>3</v>
      </c>
      <c r="P7" s="30">
        <f t="shared" si="0"/>
        <v>34.5</v>
      </c>
      <c r="Q7" s="25">
        <f t="shared" si="1"/>
        <v>33</v>
      </c>
      <c r="R7" s="31">
        <f t="shared" si="2"/>
        <v>30</v>
      </c>
      <c r="S7" s="30">
        <f t="shared" si="3"/>
        <v>34.5</v>
      </c>
      <c r="T7" s="26">
        <f t="shared" si="4"/>
        <v>33</v>
      </c>
      <c r="U7" s="26">
        <f t="shared" si="4"/>
        <v>33</v>
      </c>
      <c r="V7" s="51">
        <f t="shared" si="5"/>
        <v>67.5</v>
      </c>
      <c r="W7" s="37">
        <v>3</v>
      </c>
    </row>
    <row r="8" spans="1:23" ht="15.75" thickBot="1">
      <c r="A8" s="52">
        <v>95</v>
      </c>
      <c r="B8" s="20" t="s">
        <v>127</v>
      </c>
      <c r="C8" s="20" t="s">
        <v>128</v>
      </c>
      <c r="D8" s="20" t="s">
        <v>42</v>
      </c>
      <c r="E8" s="20" t="s">
        <v>48</v>
      </c>
      <c r="F8" s="48">
        <v>4</v>
      </c>
      <c r="G8" s="48" t="s">
        <v>38</v>
      </c>
      <c r="H8" s="53"/>
      <c r="I8" s="54"/>
      <c r="J8" s="24">
        <v>4.75</v>
      </c>
      <c r="K8" s="25">
        <v>5.25</v>
      </c>
      <c r="L8" s="26">
        <v>5.5</v>
      </c>
      <c r="M8" s="24"/>
      <c r="N8" s="25"/>
      <c r="O8" s="31"/>
      <c r="P8" s="30">
        <f t="shared" si="0"/>
        <v>28.5</v>
      </c>
      <c r="Q8" s="25">
        <f t="shared" si="1"/>
        <v>31.5</v>
      </c>
      <c r="R8" s="31">
        <f t="shared" si="2"/>
        <v>33</v>
      </c>
      <c r="S8" s="30">
        <f t="shared" si="3"/>
        <v>33</v>
      </c>
      <c r="T8" s="26">
        <f t="shared" si="4"/>
        <v>31.5</v>
      </c>
      <c r="U8" s="26">
        <f t="shared" si="4"/>
        <v>33</v>
      </c>
      <c r="V8" s="51">
        <f t="shared" si="5"/>
        <v>64.5</v>
      </c>
      <c r="W8" s="37">
        <v>4</v>
      </c>
    </row>
    <row r="9" spans="1:23">
      <c r="A9" s="47">
        <v>72</v>
      </c>
      <c r="B9" s="20" t="s">
        <v>131</v>
      </c>
      <c r="C9" s="20" t="s">
        <v>132</v>
      </c>
      <c r="D9" s="20" t="s">
        <v>42</v>
      </c>
      <c r="E9" s="20" t="s">
        <v>68</v>
      </c>
      <c r="F9" s="48">
        <v>4</v>
      </c>
      <c r="G9" s="48" t="s">
        <v>38</v>
      </c>
      <c r="H9" s="49">
        <v>1</v>
      </c>
      <c r="I9" s="50" t="s">
        <v>124</v>
      </c>
      <c r="J9" s="24">
        <v>5</v>
      </c>
      <c r="K9" s="25">
        <v>5.25</v>
      </c>
      <c r="L9" s="26">
        <v>5.25</v>
      </c>
      <c r="M9" s="24"/>
      <c r="N9" s="25"/>
      <c r="O9" s="31"/>
      <c r="P9" s="30">
        <f t="shared" si="0"/>
        <v>30</v>
      </c>
      <c r="Q9" s="25">
        <f t="shared" si="1"/>
        <v>31.5</v>
      </c>
      <c r="R9" s="31">
        <f t="shared" si="2"/>
        <v>31.5</v>
      </c>
      <c r="S9" s="30">
        <f t="shared" si="3"/>
        <v>31.5</v>
      </c>
      <c r="T9" s="26">
        <f t="shared" ref="T9:T40" si="6">LARGE(P9:R9,2)</f>
        <v>31.5</v>
      </c>
      <c r="U9" s="26">
        <f>LARGE(P9:R9,3)</f>
        <v>30</v>
      </c>
      <c r="V9" s="51">
        <f t="shared" si="5"/>
        <v>63</v>
      </c>
      <c r="W9" s="37">
        <v>5</v>
      </c>
    </row>
    <row r="10" spans="1:23" ht="15.75" thickBot="1">
      <c r="A10" s="52">
        <v>57</v>
      </c>
      <c r="B10" s="20" t="s">
        <v>129</v>
      </c>
      <c r="C10" s="20" t="s">
        <v>130</v>
      </c>
      <c r="D10" s="20" t="s">
        <v>42</v>
      </c>
      <c r="E10" s="20" t="s">
        <v>37</v>
      </c>
      <c r="F10" s="48">
        <v>4</v>
      </c>
      <c r="G10" s="48" t="s">
        <v>38</v>
      </c>
      <c r="H10" s="49">
        <v>1</v>
      </c>
      <c r="I10" s="50" t="s">
        <v>124</v>
      </c>
      <c r="J10" s="24">
        <v>5</v>
      </c>
      <c r="K10" s="25">
        <v>5.5</v>
      </c>
      <c r="L10" s="26">
        <v>5</v>
      </c>
      <c r="M10" s="24"/>
      <c r="N10" s="25"/>
      <c r="O10" s="31"/>
      <c r="P10" s="30">
        <f t="shared" si="0"/>
        <v>30</v>
      </c>
      <c r="Q10" s="25">
        <f t="shared" si="1"/>
        <v>33</v>
      </c>
      <c r="R10" s="31">
        <f t="shared" si="2"/>
        <v>30</v>
      </c>
      <c r="S10" s="30">
        <f t="shared" si="3"/>
        <v>33</v>
      </c>
      <c r="T10" s="26">
        <f t="shared" si="6"/>
        <v>30</v>
      </c>
      <c r="U10" s="26">
        <f>LARGE(P10:R10,3)</f>
        <v>30</v>
      </c>
      <c r="V10" s="51">
        <f t="shared" si="5"/>
        <v>63</v>
      </c>
      <c r="W10" s="37">
        <v>6</v>
      </c>
    </row>
    <row r="11" spans="1:23">
      <c r="A11" s="47">
        <v>62</v>
      </c>
      <c r="B11" s="20" t="s">
        <v>135</v>
      </c>
      <c r="C11" s="20" t="s">
        <v>136</v>
      </c>
      <c r="D11" s="20" t="s">
        <v>42</v>
      </c>
      <c r="E11" s="20" t="s">
        <v>93</v>
      </c>
      <c r="F11" s="48">
        <v>4</v>
      </c>
      <c r="G11" s="48" t="s">
        <v>38</v>
      </c>
      <c r="H11" s="49">
        <v>1</v>
      </c>
      <c r="I11" s="50" t="s">
        <v>124</v>
      </c>
      <c r="J11" s="24">
        <v>4.5</v>
      </c>
      <c r="K11" s="25">
        <v>5</v>
      </c>
      <c r="L11" s="26">
        <v>5.25</v>
      </c>
      <c r="M11" s="24"/>
      <c r="N11" s="25"/>
      <c r="O11" s="31"/>
      <c r="P11" s="30">
        <f t="shared" si="0"/>
        <v>27</v>
      </c>
      <c r="Q11" s="25">
        <f t="shared" si="1"/>
        <v>30</v>
      </c>
      <c r="R11" s="31">
        <f t="shared" si="2"/>
        <v>31.5</v>
      </c>
      <c r="S11" s="30">
        <f t="shared" si="3"/>
        <v>31.5</v>
      </c>
      <c r="T11" s="26">
        <f t="shared" si="6"/>
        <v>30</v>
      </c>
      <c r="U11" s="26">
        <f>LARGE(P11:R11,3)</f>
        <v>27</v>
      </c>
      <c r="V11" s="51">
        <f t="shared" si="5"/>
        <v>61.5</v>
      </c>
      <c r="W11" s="37">
        <v>7</v>
      </c>
    </row>
    <row r="12" spans="1:23" ht="15.75" thickBot="1">
      <c r="A12" s="52">
        <v>60</v>
      </c>
      <c r="B12" s="20" t="s">
        <v>133</v>
      </c>
      <c r="C12" s="20" t="s">
        <v>134</v>
      </c>
      <c r="D12" s="55">
        <v>2006</v>
      </c>
      <c r="E12" s="20" t="s">
        <v>61</v>
      </c>
      <c r="F12" s="48">
        <v>4</v>
      </c>
      <c r="G12" s="48" t="s">
        <v>38</v>
      </c>
      <c r="H12" s="49">
        <v>1</v>
      </c>
      <c r="I12" s="50" t="s">
        <v>124</v>
      </c>
      <c r="J12" s="24">
        <v>5.25</v>
      </c>
      <c r="K12" s="25">
        <v>5</v>
      </c>
      <c r="L12" s="26">
        <v>4.75</v>
      </c>
      <c r="M12" s="24"/>
      <c r="N12" s="25"/>
      <c r="O12" s="31"/>
      <c r="P12" s="30">
        <f t="shared" si="0"/>
        <v>31.5</v>
      </c>
      <c r="Q12" s="25">
        <f t="shared" si="1"/>
        <v>30</v>
      </c>
      <c r="R12" s="31">
        <f t="shared" si="2"/>
        <v>28.5</v>
      </c>
      <c r="S12" s="30">
        <f t="shared" si="3"/>
        <v>31.5</v>
      </c>
      <c r="T12" s="26">
        <f t="shared" si="6"/>
        <v>30</v>
      </c>
      <c r="U12" s="26">
        <f>LARGE(P12:R12,3)</f>
        <v>28.5</v>
      </c>
      <c r="V12" s="51">
        <f t="shared" si="5"/>
        <v>61.5</v>
      </c>
      <c r="W12" s="37">
        <v>8</v>
      </c>
    </row>
    <row r="13" spans="1:23">
      <c r="A13" s="47">
        <v>89</v>
      </c>
      <c r="B13" s="20" t="s">
        <v>139</v>
      </c>
      <c r="C13" s="20" t="s">
        <v>140</v>
      </c>
      <c r="D13" s="20" t="s">
        <v>42</v>
      </c>
      <c r="E13" s="20" t="s">
        <v>120</v>
      </c>
      <c r="F13" s="48">
        <v>4</v>
      </c>
      <c r="G13" s="48" t="s">
        <v>38</v>
      </c>
      <c r="H13" s="49">
        <v>1</v>
      </c>
      <c r="I13" s="50" t="s">
        <v>124</v>
      </c>
      <c r="J13" s="24">
        <v>5</v>
      </c>
      <c r="K13" s="25">
        <v>5</v>
      </c>
      <c r="L13" s="26">
        <v>5</v>
      </c>
      <c r="M13" s="24"/>
      <c r="N13" s="25"/>
      <c r="O13" s="31"/>
      <c r="P13" s="30">
        <f t="shared" si="0"/>
        <v>30</v>
      </c>
      <c r="Q13" s="25">
        <f t="shared" si="1"/>
        <v>30</v>
      </c>
      <c r="R13" s="31">
        <f t="shared" si="2"/>
        <v>30</v>
      </c>
      <c r="S13" s="30">
        <f t="shared" si="3"/>
        <v>30</v>
      </c>
      <c r="T13" s="26">
        <f t="shared" si="6"/>
        <v>30</v>
      </c>
      <c r="U13" s="26">
        <f>LARGE(Q13:S13,2)</f>
        <v>30</v>
      </c>
      <c r="V13" s="51">
        <f t="shared" si="5"/>
        <v>60</v>
      </c>
      <c r="W13" s="37">
        <v>9</v>
      </c>
    </row>
    <row r="14" spans="1:23" ht="15.75" thickBot="1">
      <c r="A14" s="52">
        <v>86</v>
      </c>
      <c r="B14" s="20" t="s">
        <v>137</v>
      </c>
      <c r="C14" s="20" t="s">
        <v>138</v>
      </c>
      <c r="D14" s="55">
        <v>2006</v>
      </c>
      <c r="E14" s="20" t="s">
        <v>87</v>
      </c>
      <c r="F14" s="48">
        <v>4</v>
      </c>
      <c r="G14" s="48" t="s">
        <v>38</v>
      </c>
      <c r="H14" s="49">
        <v>1</v>
      </c>
      <c r="I14" s="50" t="s">
        <v>124</v>
      </c>
      <c r="J14" s="24">
        <v>4.5</v>
      </c>
      <c r="K14" s="25">
        <v>5</v>
      </c>
      <c r="L14" s="26">
        <v>5</v>
      </c>
      <c r="M14" s="24"/>
      <c r="N14" s="25"/>
      <c r="O14" s="31"/>
      <c r="P14" s="30">
        <f t="shared" si="0"/>
        <v>27</v>
      </c>
      <c r="Q14" s="25">
        <f t="shared" si="1"/>
        <v>30</v>
      </c>
      <c r="R14" s="31">
        <f t="shared" si="2"/>
        <v>30</v>
      </c>
      <c r="S14" s="30">
        <f t="shared" si="3"/>
        <v>30</v>
      </c>
      <c r="T14" s="26">
        <f t="shared" si="6"/>
        <v>30</v>
      </c>
      <c r="U14" s="26">
        <f>LARGE(Q14:S14,2)</f>
        <v>30</v>
      </c>
      <c r="V14" s="51">
        <f t="shared" si="5"/>
        <v>60</v>
      </c>
      <c r="W14" s="37">
        <v>10</v>
      </c>
    </row>
    <row r="15" spans="1:23">
      <c r="A15" s="47">
        <v>71</v>
      </c>
      <c r="B15" s="20" t="s">
        <v>141</v>
      </c>
      <c r="C15" s="20" t="s">
        <v>142</v>
      </c>
      <c r="D15" s="20" t="s">
        <v>42</v>
      </c>
      <c r="E15" s="20" t="s">
        <v>68</v>
      </c>
      <c r="F15" s="48">
        <v>4</v>
      </c>
      <c r="G15" s="48" t="s">
        <v>38</v>
      </c>
      <c r="H15" s="49">
        <v>1</v>
      </c>
      <c r="I15" s="50" t="s">
        <v>124</v>
      </c>
      <c r="J15" s="24">
        <v>4.75</v>
      </c>
      <c r="K15" s="25">
        <v>4.75</v>
      </c>
      <c r="L15" s="26">
        <v>5</v>
      </c>
      <c r="M15" s="24"/>
      <c r="N15" s="25"/>
      <c r="O15" s="31"/>
      <c r="P15" s="30">
        <f t="shared" si="0"/>
        <v>28.5</v>
      </c>
      <c r="Q15" s="25">
        <f t="shared" si="1"/>
        <v>28.5</v>
      </c>
      <c r="R15" s="31">
        <f t="shared" si="2"/>
        <v>30</v>
      </c>
      <c r="S15" s="30">
        <f t="shared" si="3"/>
        <v>30</v>
      </c>
      <c r="T15" s="26">
        <f t="shared" si="6"/>
        <v>28.5</v>
      </c>
      <c r="U15" s="26">
        <f>LARGE(P15:R15,3)</f>
        <v>28.5</v>
      </c>
      <c r="V15" s="51">
        <f t="shared" si="5"/>
        <v>58.5</v>
      </c>
      <c r="W15" s="37">
        <v>11</v>
      </c>
    </row>
    <row r="16" spans="1:23" ht="15.75" thickBot="1">
      <c r="A16" s="52">
        <v>69</v>
      </c>
      <c r="B16" s="20" t="s">
        <v>143</v>
      </c>
      <c r="C16" s="20" t="s">
        <v>144</v>
      </c>
      <c r="D16" s="20" t="s">
        <v>145</v>
      </c>
      <c r="E16" s="20" t="s">
        <v>102</v>
      </c>
      <c r="F16" s="48">
        <v>4</v>
      </c>
      <c r="G16" s="48" t="s">
        <v>38</v>
      </c>
      <c r="H16" s="49">
        <v>1</v>
      </c>
      <c r="I16" s="50" t="s">
        <v>124</v>
      </c>
      <c r="J16" s="24">
        <v>4.75</v>
      </c>
      <c r="K16" s="25">
        <v>4.75</v>
      </c>
      <c r="L16" s="26">
        <v>4.5</v>
      </c>
      <c r="M16" s="24"/>
      <c r="N16" s="25"/>
      <c r="O16" s="31"/>
      <c r="P16" s="30">
        <f t="shared" si="0"/>
        <v>28.5</v>
      </c>
      <c r="Q16" s="25">
        <f t="shared" si="1"/>
        <v>28.5</v>
      </c>
      <c r="R16" s="31">
        <f t="shared" si="2"/>
        <v>27</v>
      </c>
      <c r="S16" s="30">
        <f t="shared" si="3"/>
        <v>28.5</v>
      </c>
      <c r="T16" s="26">
        <f t="shared" si="6"/>
        <v>28.5</v>
      </c>
      <c r="U16" s="26">
        <f>LARGE(P16:R16,3)</f>
        <v>27</v>
      </c>
      <c r="V16" s="51">
        <f t="shared" si="5"/>
        <v>57</v>
      </c>
      <c r="W16" s="37">
        <v>12</v>
      </c>
    </row>
    <row r="17" spans="1:23">
      <c r="A17" s="47">
        <v>85</v>
      </c>
      <c r="B17" s="20" t="s">
        <v>146</v>
      </c>
      <c r="C17" s="20" t="s">
        <v>147</v>
      </c>
      <c r="D17" s="20" t="s">
        <v>42</v>
      </c>
      <c r="E17" s="20" t="s">
        <v>87</v>
      </c>
      <c r="F17" s="48">
        <v>4</v>
      </c>
      <c r="G17" s="48" t="s">
        <v>38</v>
      </c>
      <c r="H17" s="49">
        <v>1</v>
      </c>
      <c r="I17" s="50" t="s">
        <v>124</v>
      </c>
      <c r="J17" s="24">
        <v>4</v>
      </c>
      <c r="K17" s="25">
        <v>4.75</v>
      </c>
      <c r="L17" s="26">
        <v>4.5</v>
      </c>
      <c r="M17" s="24"/>
      <c r="N17" s="25"/>
      <c r="O17" s="31"/>
      <c r="P17" s="30">
        <f t="shared" si="0"/>
        <v>24</v>
      </c>
      <c r="Q17" s="25">
        <f t="shared" si="1"/>
        <v>28.5</v>
      </c>
      <c r="R17" s="31">
        <f t="shared" si="2"/>
        <v>27</v>
      </c>
      <c r="S17" s="30">
        <f t="shared" si="3"/>
        <v>28.5</v>
      </c>
      <c r="T17" s="26">
        <f t="shared" si="6"/>
        <v>27</v>
      </c>
      <c r="U17" s="26">
        <f>LARGE(Q17:S17,2)</f>
        <v>28.5</v>
      </c>
      <c r="V17" s="51">
        <f t="shared" si="5"/>
        <v>55.5</v>
      </c>
      <c r="W17" s="37">
        <v>13</v>
      </c>
    </row>
    <row r="18" spans="1:23" ht="15.75" thickBot="1">
      <c r="A18" s="52">
        <v>67</v>
      </c>
      <c r="B18" s="20" t="s">
        <v>148</v>
      </c>
      <c r="C18" s="20" t="s">
        <v>149</v>
      </c>
      <c r="D18" s="20" t="s">
        <v>42</v>
      </c>
      <c r="E18" s="20" t="s">
        <v>102</v>
      </c>
      <c r="F18" s="48">
        <v>4</v>
      </c>
      <c r="G18" s="48" t="s">
        <v>38</v>
      </c>
      <c r="H18" s="49">
        <v>1</v>
      </c>
      <c r="I18" s="50" t="s">
        <v>124</v>
      </c>
      <c r="J18" s="24">
        <v>4.25</v>
      </c>
      <c r="K18" s="25">
        <v>4.25</v>
      </c>
      <c r="L18" s="26">
        <v>4.75</v>
      </c>
      <c r="M18" s="24"/>
      <c r="N18" s="25"/>
      <c r="O18" s="31"/>
      <c r="P18" s="30">
        <f t="shared" si="0"/>
        <v>25.5</v>
      </c>
      <c r="Q18" s="25">
        <f t="shared" si="1"/>
        <v>25.5</v>
      </c>
      <c r="R18" s="31">
        <f t="shared" si="2"/>
        <v>28.5</v>
      </c>
      <c r="S18" s="30">
        <f t="shared" si="3"/>
        <v>28.5</v>
      </c>
      <c r="T18" s="26">
        <f t="shared" si="6"/>
        <v>25.5</v>
      </c>
      <c r="U18" s="26">
        <f>LARGE(P18:R18,3)</f>
        <v>25.5</v>
      </c>
      <c r="V18" s="51">
        <f t="shared" si="5"/>
        <v>54</v>
      </c>
      <c r="W18" s="37">
        <v>14</v>
      </c>
    </row>
    <row r="19" spans="1:23">
      <c r="A19" s="47">
        <v>103</v>
      </c>
      <c r="B19" s="20" t="s">
        <v>152</v>
      </c>
      <c r="C19" s="20" t="s">
        <v>153</v>
      </c>
      <c r="D19" s="20" t="s">
        <v>42</v>
      </c>
      <c r="E19" s="20" t="s">
        <v>48</v>
      </c>
      <c r="F19" s="48">
        <v>4</v>
      </c>
      <c r="G19" s="48" t="s">
        <v>38</v>
      </c>
      <c r="H19" s="53"/>
      <c r="I19" s="54"/>
      <c r="J19" s="24">
        <v>4.25</v>
      </c>
      <c r="K19" s="25">
        <v>3.75</v>
      </c>
      <c r="L19" s="26">
        <v>4.75</v>
      </c>
      <c r="M19" s="24"/>
      <c r="N19" s="25"/>
      <c r="O19" s="31"/>
      <c r="P19" s="30">
        <f t="shared" si="0"/>
        <v>25.5</v>
      </c>
      <c r="Q19" s="25">
        <f t="shared" si="1"/>
        <v>22.5</v>
      </c>
      <c r="R19" s="31">
        <f t="shared" si="2"/>
        <v>28.5</v>
      </c>
      <c r="S19" s="30">
        <f t="shared" si="3"/>
        <v>28.5</v>
      </c>
      <c r="T19" s="26">
        <f t="shared" si="6"/>
        <v>25.5</v>
      </c>
      <c r="U19" s="26">
        <f>LARGE(Q19:S19,2)</f>
        <v>28.5</v>
      </c>
      <c r="V19" s="51">
        <f t="shared" si="5"/>
        <v>54</v>
      </c>
      <c r="W19" s="37">
        <v>15</v>
      </c>
    </row>
    <row r="20" spans="1:23" ht="15.75" thickBot="1">
      <c r="A20" s="52">
        <v>91</v>
      </c>
      <c r="B20" s="20" t="s">
        <v>150</v>
      </c>
      <c r="C20" s="20" t="s">
        <v>151</v>
      </c>
      <c r="D20" s="20" t="s">
        <v>42</v>
      </c>
      <c r="E20" s="20" t="s">
        <v>120</v>
      </c>
      <c r="F20" s="48">
        <v>4</v>
      </c>
      <c r="G20" s="48" t="s">
        <v>38</v>
      </c>
      <c r="H20" s="49">
        <v>1</v>
      </c>
      <c r="I20" s="50" t="s">
        <v>124</v>
      </c>
      <c r="J20" s="24">
        <v>3.5</v>
      </c>
      <c r="K20" s="25">
        <v>4</v>
      </c>
      <c r="L20" s="26">
        <v>5</v>
      </c>
      <c r="M20" s="24"/>
      <c r="N20" s="25"/>
      <c r="O20" s="31"/>
      <c r="P20" s="30">
        <f t="shared" si="0"/>
        <v>21</v>
      </c>
      <c r="Q20" s="25">
        <f t="shared" si="1"/>
        <v>24</v>
      </c>
      <c r="R20" s="31">
        <f t="shared" si="2"/>
        <v>30</v>
      </c>
      <c r="S20" s="30">
        <f t="shared" si="3"/>
        <v>30</v>
      </c>
      <c r="T20" s="26">
        <f t="shared" si="6"/>
        <v>24</v>
      </c>
      <c r="U20" s="26">
        <f>LARGE(Q20:S20,2)</f>
        <v>30</v>
      </c>
      <c r="V20" s="51">
        <f t="shared" si="5"/>
        <v>54</v>
      </c>
      <c r="W20" s="37">
        <v>16</v>
      </c>
    </row>
    <row r="21" spans="1:23">
      <c r="A21" s="47">
        <v>66</v>
      </c>
      <c r="B21" s="20" t="s">
        <v>133</v>
      </c>
      <c r="C21" s="20" t="s">
        <v>156</v>
      </c>
      <c r="D21" s="20" t="s">
        <v>42</v>
      </c>
      <c r="E21" s="20" t="s">
        <v>102</v>
      </c>
      <c r="F21" s="48">
        <v>4</v>
      </c>
      <c r="G21" s="48" t="s">
        <v>38</v>
      </c>
      <c r="H21" s="49">
        <v>1</v>
      </c>
      <c r="I21" s="50" t="s">
        <v>124</v>
      </c>
      <c r="J21" s="56">
        <v>3.75</v>
      </c>
      <c r="K21" s="57">
        <v>4</v>
      </c>
      <c r="L21" s="58">
        <v>4.75</v>
      </c>
      <c r="M21" s="56"/>
      <c r="N21" s="57"/>
      <c r="O21" s="59"/>
      <c r="P21" s="60">
        <f t="shared" si="0"/>
        <v>22.5</v>
      </c>
      <c r="Q21" s="57">
        <f t="shared" si="1"/>
        <v>24</v>
      </c>
      <c r="R21" s="59">
        <f t="shared" si="2"/>
        <v>28.5</v>
      </c>
      <c r="S21" s="60">
        <f t="shared" si="3"/>
        <v>28.5</v>
      </c>
      <c r="T21" s="58">
        <f t="shared" si="6"/>
        <v>24</v>
      </c>
      <c r="U21" s="58">
        <f>LARGE(P21:R21,3)</f>
        <v>22.5</v>
      </c>
      <c r="V21" s="61">
        <f t="shared" si="5"/>
        <v>52.5</v>
      </c>
      <c r="W21" s="37">
        <v>17</v>
      </c>
    </row>
    <row r="22" spans="1:23" ht="15.75" thickBot="1">
      <c r="A22" s="52">
        <v>79</v>
      </c>
      <c r="B22" s="20" t="s">
        <v>157</v>
      </c>
      <c r="C22" s="20" t="s">
        <v>158</v>
      </c>
      <c r="D22" s="20" t="s">
        <v>145</v>
      </c>
      <c r="E22" s="20" t="s">
        <v>53</v>
      </c>
      <c r="F22" s="48">
        <v>4</v>
      </c>
      <c r="G22" s="48" t="s">
        <v>38</v>
      </c>
      <c r="H22" s="49">
        <v>1</v>
      </c>
      <c r="I22" s="50" t="s">
        <v>124</v>
      </c>
      <c r="J22" s="56">
        <v>4</v>
      </c>
      <c r="K22" s="57">
        <v>4.25</v>
      </c>
      <c r="L22" s="58">
        <v>4.5</v>
      </c>
      <c r="M22" s="56"/>
      <c r="N22" s="57"/>
      <c r="O22" s="59"/>
      <c r="P22" s="60">
        <f t="shared" si="0"/>
        <v>24</v>
      </c>
      <c r="Q22" s="57">
        <f t="shared" si="1"/>
        <v>25.5</v>
      </c>
      <c r="R22" s="59">
        <f t="shared" si="2"/>
        <v>27</v>
      </c>
      <c r="S22" s="60">
        <f t="shared" si="3"/>
        <v>27</v>
      </c>
      <c r="T22" s="58">
        <f t="shared" si="6"/>
        <v>25.5</v>
      </c>
      <c r="U22" s="58">
        <f>LARGE(P22:R22,3)</f>
        <v>24</v>
      </c>
      <c r="V22" s="61">
        <f t="shared" si="5"/>
        <v>52.5</v>
      </c>
      <c r="W22" s="37">
        <v>18</v>
      </c>
    </row>
    <row r="23" spans="1:23">
      <c r="A23" s="47">
        <v>97</v>
      </c>
      <c r="B23" s="20" t="s">
        <v>161</v>
      </c>
      <c r="C23" s="20" t="s">
        <v>162</v>
      </c>
      <c r="D23" s="20" t="s">
        <v>42</v>
      </c>
      <c r="E23" s="20" t="s">
        <v>48</v>
      </c>
      <c r="F23" s="48">
        <v>4</v>
      </c>
      <c r="G23" s="48" t="s">
        <v>38</v>
      </c>
      <c r="H23" s="53"/>
      <c r="I23" s="54"/>
      <c r="J23" s="56">
        <v>4.25</v>
      </c>
      <c r="K23" s="57">
        <v>4</v>
      </c>
      <c r="L23" s="58">
        <v>4.5</v>
      </c>
      <c r="M23" s="56"/>
      <c r="N23" s="57"/>
      <c r="O23" s="59"/>
      <c r="P23" s="60">
        <f t="shared" si="0"/>
        <v>25.5</v>
      </c>
      <c r="Q23" s="57">
        <f t="shared" si="1"/>
        <v>24</v>
      </c>
      <c r="R23" s="59">
        <f t="shared" si="2"/>
        <v>27</v>
      </c>
      <c r="S23" s="60">
        <f t="shared" si="3"/>
        <v>27</v>
      </c>
      <c r="T23" s="58">
        <f t="shared" si="6"/>
        <v>25.5</v>
      </c>
      <c r="U23" s="58">
        <f>LARGE(Q23:S23,2)</f>
        <v>27</v>
      </c>
      <c r="V23" s="61">
        <f t="shared" si="5"/>
        <v>52.5</v>
      </c>
      <c r="W23" s="37">
        <v>18</v>
      </c>
    </row>
    <row r="24" spans="1:23" ht="15.75" thickBot="1">
      <c r="A24" s="52">
        <v>82</v>
      </c>
      <c r="B24" s="20" t="s">
        <v>159</v>
      </c>
      <c r="C24" s="20" t="s">
        <v>160</v>
      </c>
      <c r="D24" s="20" t="s">
        <v>42</v>
      </c>
      <c r="E24" s="20" t="s">
        <v>53</v>
      </c>
      <c r="F24" s="48">
        <v>4</v>
      </c>
      <c r="G24" s="48" t="s">
        <v>38</v>
      </c>
      <c r="H24" s="49">
        <v>1</v>
      </c>
      <c r="I24" s="50" t="s">
        <v>124</v>
      </c>
      <c r="J24" s="56">
        <v>4.5</v>
      </c>
      <c r="K24" s="57">
        <v>4.75</v>
      </c>
      <c r="L24" s="58">
        <v>4.25</v>
      </c>
      <c r="M24" s="56"/>
      <c r="N24" s="57">
        <v>6</v>
      </c>
      <c r="O24" s="59"/>
      <c r="P24" s="60">
        <f t="shared" si="0"/>
        <v>27</v>
      </c>
      <c r="Q24" s="57">
        <f t="shared" si="1"/>
        <v>22.5</v>
      </c>
      <c r="R24" s="59">
        <f t="shared" si="2"/>
        <v>25.5</v>
      </c>
      <c r="S24" s="60">
        <f t="shared" si="3"/>
        <v>27</v>
      </c>
      <c r="T24" s="58">
        <f t="shared" si="6"/>
        <v>25.5</v>
      </c>
      <c r="U24" s="58">
        <f>LARGE(P24:R24,3)</f>
        <v>22.5</v>
      </c>
      <c r="V24" s="61">
        <f t="shared" si="5"/>
        <v>52.5</v>
      </c>
      <c r="W24" s="37">
        <v>20</v>
      </c>
    </row>
    <row r="25" spans="1:23">
      <c r="A25" s="47">
        <v>58</v>
      </c>
      <c r="B25" s="20" t="s">
        <v>154</v>
      </c>
      <c r="C25" s="20" t="s">
        <v>155</v>
      </c>
      <c r="D25" s="20" t="s">
        <v>42</v>
      </c>
      <c r="E25" s="20" t="s">
        <v>37</v>
      </c>
      <c r="F25" s="48">
        <v>4</v>
      </c>
      <c r="G25" s="48" t="s">
        <v>38</v>
      </c>
      <c r="H25" s="49">
        <v>1</v>
      </c>
      <c r="I25" s="50" t="s">
        <v>124</v>
      </c>
      <c r="J25" s="56">
        <v>4.75</v>
      </c>
      <c r="K25" s="57">
        <v>3.75</v>
      </c>
      <c r="L25" s="58">
        <v>4</v>
      </c>
      <c r="M25" s="56"/>
      <c r="N25" s="57"/>
      <c r="O25" s="59"/>
      <c r="P25" s="60">
        <f t="shared" si="0"/>
        <v>28.5</v>
      </c>
      <c r="Q25" s="57">
        <f t="shared" si="1"/>
        <v>22.5</v>
      </c>
      <c r="R25" s="59">
        <f t="shared" si="2"/>
        <v>24</v>
      </c>
      <c r="S25" s="60">
        <f t="shared" si="3"/>
        <v>28.5</v>
      </c>
      <c r="T25" s="58">
        <f t="shared" si="6"/>
        <v>24</v>
      </c>
      <c r="U25" s="58">
        <f>LARGE(P25:R25,3)</f>
        <v>22.5</v>
      </c>
      <c r="V25" s="61">
        <f t="shared" si="5"/>
        <v>52.5</v>
      </c>
      <c r="W25" s="37">
        <v>21</v>
      </c>
    </row>
    <row r="26" spans="1:23" ht="15.75" thickBot="1">
      <c r="A26" s="52">
        <v>88</v>
      </c>
      <c r="B26" s="20" t="s">
        <v>163</v>
      </c>
      <c r="C26" s="20" t="s">
        <v>164</v>
      </c>
      <c r="D26" s="55">
        <v>2006</v>
      </c>
      <c r="E26" s="20" t="s">
        <v>165</v>
      </c>
      <c r="F26" s="48">
        <v>4</v>
      </c>
      <c r="G26" s="48" t="s">
        <v>38</v>
      </c>
      <c r="H26" s="49">
        <v>1</v>
      </c>
      <c r="I26" s="50" t="s">
        <v>124</v>
      </c>
      <c r="J26" s="24">
        <v>4.75</v>
      </c>
      <c r="K26" s="25">
        <v>4</v>
      </c>
      <c r="L26" s="26">
        <v>4.5</v>
      </c>
      <c r="M26" s="24">
        <v>6</v>
      </c>
      <c r="N26" s="25"/>
      <c r="O26" s="31"/>
      <c r="P26" s="30">
        <f t="shared" si="0"/>
        <v>22.5</v>
      </c>
      <c r="Q26" s="25">
        <f t="shared" si="1"/>
        <v>24</v>
      </c>
      <c r="R26" s="31">
        <f t="shared" si="2"/>
        <v>27</v>
      </c>
      <c r="S26" s="30">
        <f t="shared" si="3"/>
        <v>27</v>
      </c>
      <c r="T26" s="26">
        <f t="shared" si="6"/>
        <v>24</v>
      </c>
      <c r="U26" s="26">
        <f>LARGE(Q26:S26,2)</f>
        <v>27</v>
      </c>
      <c r="V26" s="51">
        <f t="shared" si="5"/>
        <v>51</v>
      </c>
      <c r="W26" s="37">
        <v>22</v>
      </c>
    </row>
    <row r="27" spans="1:23">
      <c r="A27" s="47">
        <v>106</v>
      </c>
      <c r="B27" s="20" t="s">
        <v>166</v>
      </c>
      <c r="C27" s="20" t="s">
        <v>167</v>
      </c>
      <c r="D27" s="20" t="s">
        <v>42</v>
      </c>
      <c r="E27" s="20" t="s">
        <v>76</v>
      </c>
      <c r="F27" s="48">
        <v>4</v>
      </c>
      <c r="G27" s="48" t="s">
        <v>38</v>
      </c>
      <c r="H27" s="53"/>
      <c r="I27" s="54"/>
      <c r="J27" s="24">
        <v>4.5</v>
      </c>
      <c r="K27" s="25">
        <v>3.75</v>
      </c>
      <c r="L27" s="26">
        <v>4</v>
      </c>
      <c r="M27" s="24"/>
      <c r="N27" s="25"/>
      <c r="O27" s="31"/>
      <c r="P27" s="30">
        <f t="shared" si="0"/>
        <v>27</v>
      </c>
      <c r="Q27" s="25">
        <f t="shared" si="1"/>
        <v>22.5</v>
      </c>
      <c r="R27" s="31">
        <f t="shared" si="2"/>
        <v>24</v>
      </c>
      <c r="S27" s="30">
        <f t="shared" si="3"/>
        <v>27</v>
      </c>
      <c r="T27" s="26">
        <f t="shared" si="6"/>
        <v>24</v>
      </c>
      <c r="U27" s="26">
        <f>LARGE(Q27:S27,2)</f>
        <v>24</v>
      </c>
      <c r="V27" s="51">
        <f t="shared" si="5"/>
        <v>51</v>
      </c>
      <c r="W27" s="37">
        <v>23</v>
      </c>
    </row>
    <row r="28" spans="1:23" ht="15.75" thickBot="1">
      <c r="A28" s="52">
        <v>98</v>
      </c>
      <c r="B28" s="20" t="s">
        <v>168</v>
      </c>
      <c r="C28" s="20" t="s">
        <v>169</v>
      </c>
      <c r="D28" s="20" t="s">
        <v>42</v>
      </c>
      <c r="E28" s="20" t="s">
        <v>48</v>
      </c>
      <c r="F28" s="48">
        <v>4</v>
      </c>
      <c r="G28" s="48" t="s">
        <v>38</v>
      </c>
      <c r="H28" s="53"/>
      <c r="I28" s="54"/>
      <c r="J28" s="24">
        <v>3.25</v>
      </c>
      <c r="K28" s="25">
        <v>4</v>
      </c>
      <c r="L28" s="26">
        <v>4.25</v>
      </c>
      <c r="M28" s="24"/>
      <c r="N28" s="25"/>
      <c r="O28" s="31"/>
      <c r="P28" s="30">
        <f t="shared" si="0"/>
        <v>19.5</v>
      </c>
      <c r="Q28" s="25">
        <f t="shared" si="1"/>
        <v>24</v>
      </c>
      <c r="R28" s="31">
        <f t="shared" si="2"/>
        <v>25.5</v>
      </c>
      <c r="S28" s="30">
        <f t="shared" si="3"/>
        <v>25.5</v>
      </c>
      <c r="T28" s="26">
        <f t="shared" si="6"/>
        <v>24</v>
      </c>
      <c r="U28" s="26">
        <f>LARGE(Q28:S28,2)</f>
        <v>25.5</v>
      </c>
      <c r="V28" s="51">
        <f t="shared" si="5"/>
        <v>49.5</v>
      </c>
      <c r="W28" s="37">
        <v>24</v>
      </c>
    </row>
    <row r="29" spans="1:23">
      <c r="A29" s="47">
        <v>101</v>
      </c>
      <c r="B29" s="20" t="s">
        <v>175</v>
      </c>
      <c r="C29" s="20" t="s">
        <v>176</v>
      </c>
      <c r="D29" s="20" t="s">
        <v>42</v>
      </c>
      <c r="E29" s="20" t="s">
        <v>48</v>
      </c>
      <c r="F29" s="48">
        <v>4</v>
      </c>
      <c r="G29" s="48" t="s">
        <v>38</v>
      </c>
      <c r="H29" s="53"/>
      <c r="I29" s="54"/>
      <c r="J29" s="56">
        <v>3.75</v>
      </c>
      <c r="K29" s="57">
        <v>3.5</v>
      </c>
      <c r="L29" s="58">
        <v>4.5</v>
      </c>
      <c r="M29" s="56">
        <v>3</v>
      </c>
      <c r="N29" s="57"/>
      <c r="O29" s="59"/>
      <c r="P29" s="60">
        <f t="shared" si="0"/>
        <v>19.5</v>
      </c>
      <c r="Q29" s="57">
        <f t="shared" si="1"/>
        <v>21</v>
      </c>
      <c r="R29" s="59">
        <f t="shared" si="2"/>
        <v>27</v>
      </c>
      <c r="S29" s="60">
        <f t="shared" si="3"/>
        <v>27</v>
      </c>
      <c r="T29" s="58">
        <f t="shared" si="6"/>
        <v>21</v>
      </c>
      <c r="U29" s="58">
        <f>LARGE(Q29:S29,2)</f>
        <v>27</v>
      </c>
      <c r="V29" s="61">
        <f t="shared" si="5"/>
        <v>48</v>
      </c>
      <c r="W29" s="37">
        <v>25</v>
      </c>
    </row>
    <row r="30" spans="1:23" ht="15.75" thickBot="1">
      <c r="A30" s="52">
        <v>68</v>
      </c>
      <c r="B30" s="20" t="s">
        <v>170</v>
      </c>
      <c r="C30" s="20" t="s">
        <v>171</v>
      </c>
      <c r="D30" s="20" t="s">
        <v>42</v>
      </c>
      <c r="E30" s="20" t="s">
        <v>102</v>
      </c>
      <c r="F30" s="48">
        <v>4</v>
      </c>
      <c r="G30" s="48" t="s">
        <v>38</v>
      </c>
      <c r="H30" s="49">
        <v>1</v>
      </c>
      <c r="I30" s="50" t="s">
        <v>124</v>
      </c>
      <c r="J30" s="56">
        <v>4.5</v>
      </c>
      <c r="K30" s="57">
        <v>4</v>
      </c>
      <c r="L30" s="58">
        <v>5</v>
      </c>
      <c r="M30" s="56">
        <v>3</v>
      </c>
      <c r="N30" s="57"/>
      <c r="O30" s="59">
        <v>6</v>
      </c>
      <c r="P30" s="60">
        <f t="shared" si="0"/>
        <v>24</v>
      </c>
      <c r="Q30" s="57">
        <f t="shared" si="1"/>
        <v>24</v>
      </c>
      <c r="R30" s="59">
        <f t="shared" si="2"/>
        <v>24</v>
      </c>
      <c r="S30" s="60">
        <f t="shared" si="3"/>
        <v>24</v>
      </c>
      <c r="T30" s="58">
        <f t="shared" si="6"/>
        <v>24</v>
      </c>
      <c r="U30" s="58">
        <f>LARGE(P30:R30,3)</f>
        <v>24</v>
      </c>
      <c r="V30" s="61">
        <f t="shared" si="5"/>
        <v>48</v>
      </c>
      <c r="W30" s="37">
        <v>26</v>
      </c>
    </row>
    <row r="31" spans="1:23">
      <c r="A31" s="47">
        <v>77</v>
      </c>
      <c r="B31" s="20" t="s">
        <v>172</v>
      </c>
      <c r="C31" s="20" t="s">
        <v>50</v>
      </c>
      <c r="D31" s="20" t="s">
        <v>42</v>
      </c>
      <c r="E31" s="20" t="s">
        <v>53</v>
      </c>
      <c r="F31" s="49">
        <v>3</v>
      </c>
      <c r="G31" s="48" t="s">
        <v>38</v>
      </c>
      <c r="H31" s="49">
        <v>1</v>
      </c>
      <c r="I31" s="50" t="s">
        <v>124</v>
      </c>
      <c r="J31" s="56">
        <v>4</v>
      </c>
      <c r="K31" s="57">
        <v>3.75</v>
      </c>
      <c r="L31" s="58">
        <v>4</v>
      </c>
      <c r="M31" s="56"/>
      <c r="N31" s="57"/>
      <c r="O31" s="59"/>
      <c r="P31" s="60">
        <f t="shared" si="0"/>
        <v>24</v>
      </c>
      <c r="Q31" s="57">
        <f t="shared" si="1"/>
        <v>22.5</v>
      </c>
      <c r="R31" s="59">
        <f t="shared" si="2"/>
        <v>24</v>
      </c>
      <c r="S31" s="60">
        <f t="shared" si="3"/>
        <v>24</v>
      </c>
      <c r="T31" s="58">
        <f t="shared" si="6"/>
        <v>24</v>
      </c>
      <c r="U31" s="58">
        <f>LARGE(P31:R31,3)</f>
        <v>22.5</v>
      </c>
      <c r="V31" s="61">
        <f t="shared" si="5"/>
        <v>48</v>
      </c>
      <c r="W31" s="37">
        <v>27</v>
      </c>
    </row>
    <row r="32" spans="1:23" ht="15.75" thickBot="1">
      <c r="A32" s="52">
        <v>80</v>
      </c>
      <c r="B32" s="20" t="s">
        <v>173</v>
      </c>
      <c r="C32" s="20" t="s">
        <v>174</v>
      </c>
      <c r="D32" s="20" t="s">
        <v>42</v>
      </c>
      <c r="E32" s="20" t="s">
        <v>53</v>
      </c>
      <c r="F32" s="48">
        <v>4</v>
      </c>
      <c r="G32" s="48" t="s">
        <v>38</v>
      </c>
      <c r="H32" s="49">
        <v>1</v>
      </c>
      <c r="I32" s="50" t="s">
        <v>124</v>
      </c>
      <c r="J32" s="56">
        <v>4.25</v>
      </c>
      <c r="K32" s="57">
        <v>3.75</v>
      </c>
      <c r="L32" s="58">
        <v>3.75</v>
      </c>
      <c r="M32" s="56"/>
      <c r="N32" s="57"/>
      <c r="O32" s="59"/>
      <c r="P32" s="60">
        <f t="shared" si="0"/>
        <v>25.5</v>
      </c>
      <c r="Q32" s="57">
        <f t="shared" si="1"/>
        <v>22.5</v>
      </c>
      <c r="R32" s="59">
        <f t="shared" si="2"/>
        <v>22.5</v>
      </c>
      <c r="S32" s="60">
        <f t="shared" si="3"/>
        <v>25.5</v>
      </c>
      <c r="T32" s="58">
        <f t="shared" si="6"/>
        <v>22.5</v>
      </c>
      <c r="U32" s="58">
        <f>LARGE(P32:R32,3)</f>
        <v>22.5</v>
      </c>
      <c r="V32" s="61">
        <f t="shared" si="5"/>
        <v>48</v>
      </c>
      <c r="W32" s="37">
        <v>28</v>
      </c>
    </row>
    <row r="33" spans="1:23">
      <c r="A33" s="47">
        <v>64</v>
      </c>
      <c r="B33" s="20" t="s">
        <v>141</v>
      </c>
      <c r="C33" s="20" t="s">
        <v>97</v>
      </c>
      <c r="D33" s="20" t="s">
        <v>42</v>
      </c>
      <c r="E33" s="20" t="s">
        <v>93</v>
      </c>
      <c r="F33" s="48">
        <v>4</v>
      </c>
      <c r="G33" s="48" t="s">
        <v>38</v>
      </c>
      <c r="H33" s="49">
        <v>1</v>
      </c>
      <c r="I33" s="50" t="s">
        <v>124</v>
      </c>
      <c r="J33" s="56">
        <v>3.75</v>
      </c>
      <c r="K33" s="57">
        <v>4.25</v>
      </c>
      <c r="L33" s="58">
        <v>3</v>
      </c>
      <c r="M33" s="56"/>
      <c r="N33" s="57"/>
      <c r="O33" s="59"/>
      <c r="P33" s="60">
        <f t="shared" si="0"/>
        <v>22.5</v>
      </c>
      <c r="Q33" s="57">
        <f t="shared" si="1"/>
        <v>25.5</v>
      </c>
      <c r="R33" s="59">
        <f t="shared" si="2"/>
        <v>18</v>
      </c>
      <c r="S33" s="60">
        <f t="shared" si="3"/>
        <v>25.5</v>
      </c>
      <c r="T33" s="58">
        <f t="shared" si="6"/>
        <v>22.5</v>
      </c>
      <c r="U33" s="58">
        <f>LARGE(P33:R33,3)</f>
        <v>18</v>
      </c>
      <c r="V33" s="61">
        <f t="shared" si="5"/>
        <v>48</v>
      </c>
      <c r="W33" s="37">
        <v>29</v>
      </c>
    </row>
    <row r="34" spans="1:23" ht="15.75" thickBot="1">
      <c r="A34" s="52">
        <v>81</v>
      </c>
      <c r="B34" s="20" t="s">
        <v>126</v>
      </c>
      <c r="C34" s="20" t="s">
        <v>177</v>
      </c>
      <c r="D34" s="20" t="s">
        <v>145</v>
      </c>
      <c r="E34" s="20" t="s">
        <v>53</v>
      </c>
      <c r="F34" s="48">
        <v>4</v>
      </c>
      <c r="G34" s="48" t="s">
        <v>38</v>
      </c>
      <c r="H34" s="49">
        <v>1</v>
      </c>
      <c r="I34" s="50" t="s">
        <v>124</v>
      </c>
      <c r="J34" s="24">
        <v>4.5</v>
      </c>
      <c r="K34" s="25">
        <v>4.75</v>
      </c>
      <c r="L34" s="26">
        <v>4</v>
      </c>
      <c r="M34" s="24">
        <v>6</v>
      </c>
      <c r="N34" s="25">
        <v>6</v>
      </c>
      <c r="O34" s="31"/>
      <c r="P34" s="30">
        <f t="shared" si="0"/>
        <v>21</v>
      </c>
      <c r="Q34" s="25">
        <f t="shared" si="1"/>
        <v>22.5</v>
      </c>
      <c r="R34" s="31">
        <f t="shared" si="2"/>
        <v>24</v>
      </c>
      <c r="S34" s="30">
        <f t="shared" si="3"/>
        <v>24</v>
      </c>
      <c r="T34" s="26">
        <f t="shared" si="6"/>
        <v>22.5</v>
      </c>
      <c r="U34" s="26">
        <f>LARGE(P34:R34,3)</f>
        <v>21</v>
      </c>
      <c r="V34" s="51">
        <f t="shared" si="5"/>
        <v>46.5</v>
      </c>
      <c r="W34" s="37">
        <v>30</v>
      </c>
    </row>
    <row r="35" spans="1:23">
      <c r="A35" s="47">
        <v>102</v>
      </c>
      <c r="B35" s="20" t="s">
        <v>185</v>
      </c>
      <c r="C35" s="20" t="s">
        <v>153</v>
      </c>
      <c r="D35" s="20" t="s">
        <v>42</v>
      </c>
      <c r="E35" s="20" t="s">
        <v>48</v>
      </c>
      <c r="F35" s="48">
        <v>4</v>
      </c>
      <c r="G35" s="48" t="s">
        <v>38</v>
      </c>
      <c r="H35" s="64"/>
      <c r="I35" s="65"/>
      <c r="J35" s="56">
        <v>3.25</v>
      </c>
      <c r="K35" s="57">
        <v>3.25</v>
      </c>
      <c r="L35" s="58">
        <v>4.25</v>
      </c>
      <c r="M35" s="56"/>
      <c r="N35" s="57"/>
      <c r="O35" s="59"/>
      <c r="P35" s="60">
        <f t="shared" si="0"/>
        <v>19.5</v>
      </c>
      <c r="Q35" s="57">
        <f t="shared" si="1"/>
        <v>19.5</v>
      </c>
      <c r="R35" s="59">
        <f t="shared" si="2"/>
        <v>25.5</v>
      </c>
      <c r="S35" s="60">
        <f t="shared" si="3"/>
        <v>25.5</v>
      </c>
      <c r="T35" s="58">
        <f t="shared" si="6"/>
        <v>19.5</v>
      </c>
      <c r="U35" s="58">
        <f>LARGE(Q35:S35,2)</f>
        <v>25.5</v>
      </c>
      <c r="V35" s="61">
        <f t="shared" si="5"/>
        <v>45</v>
      </c>
      <c r="W35" s="37">
        <v>31</v>
      </c>
    </row>
    <row r="36" spans="1:23" ht="15.75" thickBot="1">
      <c r="A36" s="52">
        <v>53</v>
      </c>
      <c r="B36" s="20" t="s">
        <v>178</v>
      </c>
      <c r="C36" s="20" t="s">
        <v>179</v>
      </c>
      <c r="D36" s="20" t="s">
        <v>42</v>
      </c>
      <c r="E36" s="20" t="s">
        <v>115</v>
      </c>
      <c r="F36" s="48">
        <v>4</v>
      </c>
      <c r="G36" s="48" t="s">
        <v>38</v>
      </c>
      <c r="H36" s="62">
        <v>1</v>
      </c>
      <c r="I36" s="63" t="s">
        <v>124</v>
      </c>
      <c r="J36" s="56">
        <v>3.5</v>
      </c>
      <c r="K36" s="57">
        <v>3</v>
      </c>
      <c r="L36" s="58">
        <v>4</v>
      </c>
      <c r="M36" s="56"/>
      <c r="N36" s="57"/>
      <c r="O36" s="59"/>
      <c r="P36" s="60">
        <f t="shared" si="0"/>
        <v>21</v>
      </c>
      <c r="Q36" s="57">
        <f t="shared" si="1"/>
        <v>18</v>
      </c>
      <c r="R36" s="59">
        <f t="shared" si="2"/>
        <v>24</v>
      </c>
      <c r="S36" s="60">
        <f t="shared" si="3"/>
        <v>24</v>
      </c>
      <c r="T36" s="58">
        <f t="shared" si="6"/>
        <v>21</v>
      </c>
      <c r="U36" s="58">
        <f>LARGE(P36:R36,3)</f>
        <v>18</v>
      </c>
      <c r="V36" s="61">
        <f t="shared" si="5"/>
        <v>45</v>
      </c>
      <c r="W36" s="37">
        <v>32</v>
      </c>
    </row>
    <row r="37" spans="1:23">
      <c r="A37" s="47">
        <v>61</v>
      </c>
      <c r="B37" s="20" t="s">
        <v>175</v>
      </c>
      <c r="C37" s="20" t="s">
        <v>182</v>
      </c>
      <c r="D37" s="20" t="s">
        <v>42</v>
      </c>
      <c r="E37" s="20" t="s">
        <v>93</v>
      </c>
      <c r="F37" s="48">
        <v>4</v>
      </c>
      <c r="G37" s="48" t="s">
        <v>38</v>
      </c>
      <c r="H37" s="62">
        <v>1</v>
      </c>
      <c r="I37" s="63" t="s">
        <v>124</v>
      </c>
      <c r="J37" s="56">
        <v>3.5</v>
      </c>
      <c r="K37" s="57">
        <v>3.5</v>
      </c>
      <c r="L37" s="58">
        <v>4</v>
      </c>
      <c r="M37" s="56">
        <v>6</v>
      </c>
      <c r="N37" s="57"/>
      <c r="O37" s="59"/>
      <c r="P37" s="60">
        <f t="shared" ref="P37:P64" si="7">J37*$G$3-M37</f>
        <v>15</v>
      </c>
      <c r="Q37" s="57">
        <f t="shared" ref="Q37:Q64" si="8">K37*$G$3-N37</f>
        <v>21</v>
      </c>
      <c r="R37" s="59">
        <f t="shared" ref="R37:R64" si="9">L37*$G$3-O37</f>
        <v>24</v>
      </c>
      <c r="S37" s="60">
        <f t="shared" ref="S37:S68" si="10">MAX(P37:R37)</f>
        <v>24</v>
      </c>
      <c r="T37" s="58">
        <f t="shared" si="6"/>
        <v>21</v>
      </c>
      <c r="U37" s="58">
        <f>LARGE(P37:R37,3)</f>
        <v>15</v>
      </c>
      <c r="V37" s="61">
        <f t="shared" ref="V37:V64" si="11">S37+T37</f>
        <v>45</v>
      </c>
      <c r="W37" s="37">
        <v>33</v>
      </c>
    </row>
    <row r="38" spans="1:23" ht="15.75" thickBot="1">
      <c r="A38" s="52">
        <v>84</v>
      </c>
      <c r="B38" s="20" t="s">
        <v>183</v>
      </c>
      <c r="C38" s="20" t="s">
        <v>184</v>
      </c>
      <c r="D38" s="20" t="s">
        <v>42</v>
      </c>
      <c r="E38" s="20" t="s">
        <v>71</v>
      </c>
      <c r="F38" s="48">
        <v>4</v>
      </c>
      <c r="G38" s="48" t="s">
        <v>38</v>
      </c>
      <c r="H38" s="62">
        <v>1</v>
      </c>
      <c r="I38" s="63" t="s">
        <v>124</v>
      </c>
      <c r="J38" s="56">
        <v>3.5</v>
      </c>
      <c r="K38" s="57">
        <v>3.75</v>
      </c>
      <c r="L38" s="58">
        <v>4.75</v>
      </c>
      <c r="M38" s="56"/>
      <c r="N38" s="57"/>
      <c r="O38" s="59">
        <v>6</v>
      </c>
      <c r="P38" s="60">
        <f t="shared" si="7"/>
        <v>21</v>
      </c>
      <c r="Q38" s="57">
        <f t="shared" si="8"/>
        <v>22.5</v>
      </c>
      <c r="R38" s="59">
        <f t="shared" si="9"/>
        <v>22.5</v>
      </c>
      <c r="S38" s="60">
        <f t="shared" si="10"/>
        <v>22.5</v>
      </c>
      <c r="T38" s="58">
        <f t="shared" si="6"/>
        <v>22.5</v>
      </c>
      <c r="U38" s="58">
        <f>LARGE(P38:R38,3)</f>
        <v>21</v>
      </c>
      <c r="V38" s="61">
        <f t="shared" si="11"/>
        <v>45</v>
      </c>
      <c r="W38" s="37">
        <v>34</v>
      </c>
    </row>
    <row r="39" spans="1:23">
      <c r="A39" s="47">
        <v>55</v>
      </c>
      <c r="B39" s="20" t="s">
        <v>180</v>
      </c>
      <c r="C39" s="20" t="s">
        <v>181</v>
      </c>
      <c r="D39" s="20" t="s">
        <v>42</v>
      </c>
      <c r="E39" s="20" t="s">
        <v>115</v>
      </c>
      <c r="F39" s="48">
        <v>4</v>
      </c>
      <c r="G39" s="48" t="s">
        <v>38</v>
      </c>
      <c r="H39" s="62">
        <v>1</v>
      </c>
      <c r="I39" s="63" t="s">
        <v>124</v>
      </c>
      <c r="J39" s="56">
        <v>4.25</v>
      </c>
      <c r="K39" s="57">
        <v>3.75</v>
      </c>
      <c r="L39" s="58">
        <v>3.75</v>
      </c>
      <c r="M39" s="56">
        <v>6</v>
      </c>
      <c r="N39" s="57"/>
      <c r="O39" s="59"/>
      <c r="P39" s="60">
        <f t="shared" si="7"/>
        <v>19.5</v>
      </c>
      <c r="Q39" s="57">
        <f t="shared" si="8"/>
        <v>22.5</v>
      </c>
      <c r="R39" s="59">
        <f t="shared" si="9"/>
        <v>22.5</v>
      </c>
      <c r="S39" s="60">
        <f t="shared" si="10"/>
        <v>22.5</v>
      </c>
      <c r="T39" s="58">
        <f t="shared" si="6"/>
        <v>22.5</v>
      </c>
      <c r="U39" s="58">
        <f>LARGE(P39:R39,3)</f>
        <v>19.5</v>
      </c>
      <c r="V39" s="61">
        <f t="shared" si="11"/>
        <v>45</v>
      </c>
      <c r="W39" s="37">
        <v>35</v>
      </c>
    </row>
    <row r="40" spans="1:23" ht="15.75" thickBot="1">
      <c r="A40" s="52">
        <v>99</v>
      </c>
      <c r="B40" s="20" t="s">
        <v>191</v>
      </c>
      <c r="C40" s="20" t="s">
        <v>192</v>
      </c>
      <c r="D40" s="20" t="s">
        <v>42</v>
      </c>
      <c r="E40" s="20" t="s">
        <v>48</v>
      </c>
      <c r="F40" s="48">
        <v>4</v>
      </c>
      <c r="G40" s="48" t="s">
        <v>38</v>
      </c>
      <c r="H40" s="53"/>
      <c r="I40" s="54"/>
      <c r="J40" s="56">
        <v>3</v>
      </c>
      <c r="K40" s="57">
        <v>3.5</v>
      </c>
      <c r="L40" s="58">
        <v>3.75</v>
      </c>
      <c r="M40" s="56"/>
      <c r="N40" s="57"/>
      <c r="O40" s="59"/>
      <c r="P40" s="60">
        <f t="shared" si="7"/>
        <v>18</v>
      </c>
      <c r="Q40" s="57">
        <f t="shared" si="8"/>
        <v>21</v>
      </c>
      <c r="R40" s="59">
        <f t="shared" si="9"/>
        <v>22.5</v>
      </c>
      <c r="S40" s="60">
        <f t="shared" si="10"/>
        <v>22.5</v>
      </c>
      <c r="T40" s="58">
        <f t="shared" si="6"/>
        <v>21</v>
      </c>
      <c r="U40" s="58">
        <f>LARGE(Q40:S40,2)</f>
        <v>22.5</v>
      </c>
      <c r="V40" s="61">
        <f t="shared" si="11"/>
        <v>43.5</v>
      </c>
      <c r="W40" s="37">
        <v>36</v>
      </c>
    </row>
    <row r="41" spans="1:23">
      <c r="A41" s="47">
        <v>65</v>
      </c>
      <c r="B41" s="20" t="s">
        <v>186</v>
      </c>
      <c r="C41" s="20" t="s">
        <v>187</v>
      </c>
      <c r="D41" s="20" t="s">
        <v>42</v>
      </c>
      <c r="E41" s="20" t="s">
        <v>93</v>
      </c>
      <c r="F41" s="48">
        <v>4</v>
      </c>
      <c r="G41" s="48" t="s">
        <v>38</v>
      </c>
      <c r="H41" s="49">
        <v>1</v>
      </c>
      <c r="I41" s="50" t="s">
        <v>124</v>
      </c>
      <c r="J41" s="56">
        <v>3.5</v>
      </c>
      <c r="K41" s="57">
        <v>3.5</v>
      </c>
      <c r="L41" s="58">
        <v>3.75</v>
      </c>
      <c r="M41" s="56">
        <v>6</v>
      </c>
      <c r="N41" s="57"/>
      <c r="O41" s="59"/>
      <c r="P41" s="60">
        <f t="shared" si="7"/>
        <v>15</v>
      </c>
      <c r="Q41" s="57">
        <f t="shared" si="8"/>
        <v>21</v>
      </c>
      <c r="R41" s="59">
        <f t="shared" si="9"/>
        <v>22.5</v>
      </c>
      <c r="S41" s="60">
        <f t="shared" si="10"/>
        <v>22.5</v>
      </c>
      <c r="T41" s="58">
        <f t="shared" ref="T41:T64" si="12">LARGE(P41:R41,2)</f>
        <v>21</v>
      </c>
      <c r="U41" s="58">
        <f>LARGE(P41:R41,3)</f>
        <v>15</v>
      </c>
      <c r="V41" s="61">
        <f t="shared" si="11"/>
        <v>43.5</v>
      </c>
      <c r="W41" s="37">
        <v>37</v>
      </c>
    </row>
    <row r="42" spans="1:23" ht="15.75" thickBot="1">
      <c r="A42" s="52">
        <v>83</v>
      </c>
      <c r="B42" s="20" t="s">
        <v>172</v>
      </c>
      <c r="C42" s="20" t="s">
        <v>190</v>
      </c>
      <c r="D42" s="20" t="s">
        <v>42</v>
      </c>
      <c r="E42" s="20" t="s">
        <v>53</v>
      </c>
      <c r="F42" s="48">
        <v>4</v>
      </c>
      <c r="G42" s="48" t="s">
        <v>38</v>
      </c>
      <c r="H42" s="49">
        <v>1</v>
      </c>
      <c r="I42" s="50" t="s">
        <v>124</v>
      </c>
      <c r="J42" s="56">
        <v>4</v>
      </c>
      <c r="K42" s="57">
        <v>3.75</v>
      </c>
      <c r="L42" s="58">
        <v>3.5</v>
      </c>
      <c r="M42" s="56">
        <v>6</v>
      </c>
      <c r="N42" s="57"/>
      <c r="O42" s="59"/>
      <c r="P42" s="60">
        <f t="shared" si="7"/>
        <v>18</v>
      </c>
      <c r="Q42" s="57">
        <f t="shared" si="8"/>
        <v>22.5</v>
      </c>
      <c r="R42" s="59">
        <f t="shared" si="9"/>
        <v>21</v>
      </c>
      <c r="S42" s="60">
        <f t="shared" si="10"/>
        <v>22.5</v>
      </c>
      <c r="T42" s="58">
        <f t="shared" si="12"/>
        <v>21</v>
      </c>
      <c r="U42" s="58">
        <f>LARGE(P42:R42,3)</f>
        <v>18</v>
      </c>
      <c r="V42" s="61">
        <f t="shared" si="11"/>
        <v>43.5</v>
      </c>
      <c r="W42" s="37">
        <v>38</v>
      </c>
    </row>
    <row r="43" spans="1:23">
      <c r="A43" s="47">
        <v>70</v>
      </c>
      <c r="B43" s="20" t="s">
        <v>188</v>
      </c>
      <c r="C43" s="20" t="s">
        <v>189</v>
      </c>
      <c r="D43" s="20" t="s">
        <v>42</v>
      </c>
      <c r="E43" s="20" t="s">
        <v>102</v>
      </c>
      <c r="F43" s="48">
        <v>4</v>
      </c>
      <c r="G43" s="48" t="s">
        <v>38</v>
      </c>
      <c r="H43" s="49">
        <v>1</v>
      </c>
      <c r="I43" s="50" t="s">
        <v>124</v>
      </c>
      <c r="J43" s="56">
        <v>3.75</v>
      </c>
      <c r="K43" s="57">
        <v>3.5</v>
      </c>
      <c r="L43" s="58">
        <v>4.25</v>
      </c>
      <c r="M43" s="56"/>
      <c r="N43" s="57"/>
      <c r="O43" s="59">
        <v>6</v>
      </c>
      <c r="P43" s="60">
        <f t="shared" si="7"/>
        <v>22.5</v>
      </c>
      <c r="Q43" s="57">
        <f t="shared" si="8"/>
        <v>21</v>
      </c>
      <c r="R43" s="59">
        <f t="shared" si="9"/>
        <v>19.5</v>
      </c>
      <c r="S43" s="60">
        <f t="shared" si="10"/>
        <v>22.5</v>
      </c>
      <c r="T43" s="58">
        <f t="shared" si="12"/>
        <v>21</v>
      </c>
      <c r="U43" s="58">
        <f>LARGE(P43:R43,3)</f>
        <v>19.5</v>
      </c>
      <c r="V43" s="61">
        <f t="shared" si="11"/>
        <v>43.5</v>
      </c>
      <c r="W43" s="37">
        <v>39</v>
      </c>
    </row>
    <row r="44" spans="1:23" ht="15.75" thickBot="1">
      <c r="A44" s="52">
        <v>104</v>
      </c>
      <c r="B44" s="20" t="s">
        <v>195</v>
      </c>
      <c r="C44" s="20" t="s">
        <v>196</v>
      </c>
      <c r="D44" s="20" t="s">
        <v>42</v>
      </c>
      <c r="E44" s="20" t="s">
        <v>48</v>
      </c>
      <c r="F44" s="48">
        <v>4</v>
      </c>
      <c r="G44" s="48" t="s">
        <v>38</v>
      </c>
      <c r="H44" s="53"/>
      <c r="I44" s="54"/>
      <c r="J44" s="56">
        <v>3.25</v>
      </c>
      <c r="K44" s="57">
        <v>3.25</v>
      </c>
      <c r="L44" s="58">
        <v>4.75</v>
      </c>
      <c r="M44" s="56"/>
      <c r="N44" s="57"/>
      <c r="O44" s="59">
        <v>6</v>
      </c>
      <c r="P44" s="60">
        <f t="shared" si="7"/>
        <v>19.5</v>
      </c>
      <c r="Q44" s="57">
        <f t="shared" si="8"/>
        <v>19.5</v>
      </c>
      <c r="R44" s="59">
        <f t="shared" si="9"/>
        <v>22.5</v>
      </c>
      <c r="S44" s="60">
        <f t="shared" si="10"/>
        <v>22.5</v>
      </c>
      <c r="T44" s="58">
        <f t="shared" si="12"/>
        <v>19.5</v>
      </c>
      <c r="U44" s="58">
        <f>LARGE(Q44:S44,2)</f>
        <v>22.5</v>
      </c>
      <c r="V44" s="61">
        <f t="shared" si="11"/>
        <v>42</v>
      </c>
      <c r="W44" s="37">
        <v>40</v>
      </c>
    </row>
    <row r="45" spans="1:23">
      <c r="A45" s="47">
        <v>63</v>
      </c>
      <c r="B45" s="20" t="s">
        <v>193</v>
      </c>
      <c r="C45" s="20" t="s">
        <v>194</v>
      </c>
      <c r="D45" s="20" t="s">
        <v>42</v>
      </c>
      <c r="E45" s="20" t="s">
        <v>93</v>
      </c>
      <c r="F45" s="48">
        <v>4</v>
      </c>
      <c r="G45" s="48" t="s">
        <v>38</v>
      </c>
      <c r="H45" s="49">
        <v>1</v>
      </c>
      <c r="I45" s="50" t="s">
        <v>124</v>
      </c>
      <c r="J45" s="56">
        <v>3.5</v>
      </c>
      <c r="K45" s="57">
        <v>3.25</v>
      </c>
      <c r="L45" s="58">
        <v>3.75</v>
      </c>
      <c r="M45" s="56">
        <v>3</v>
      </c>
      <c r="N45" s="57"/>
      <c r="O45" s="59"/>
      <c r="P45" s="60">
        <f t="shared" si="7"/>
        <v>18</v>
      </c>
      <c r="Q45" s="57">
        <f t="shared" si="8"/>
        <v>19.5</v>
      </c>
      <c r="R45" s="59">
        <f t="shared" si="9"/>
        <v>22.5</v>
      </c>
      <c r="S45" s="60">
        <f t="shared" si="10"/>
        <v>22.5</v>
      </c>
      <c r="T45" s="58">
        <f t="shared" si="12"/>
        <v>19.5</v>
      </c>
      <c r="U45" s="58">
        <f>LARGE(P45:R45,3)</f>
        <v>18</v>
      </c>
      <c r="V45" s="61">
        <f t="shared" si="11"/>
        <v>42</v>
      </c>
      <c r="W45" s="37">
        <v>41</v>
      </c>
    </row>
    <row r="46" spans="1:23" ht="15.75" thickBot="1">
      <c r="A46" s="52">
        <v>75</v>
      </c>
      <c r="B46" s="20" t="s">
        <v>173</v>
      </c>
      <c r="C46" s="20" t="s">
        <v>199</v>
      </c>
      <c r="D46" s="20" t="s">
        <v>42</v>
      </c>
      <c r="E46" s="20" t="s">
        <v>53</v>
      </c>
      <c r="F46" s="48">
        <v>4</v>
      </c>
      <c r="G46" s="48" t="s">
        <v>38</v>
      </c>
      <c r="H46" s="49">
        <v>1</v>
      </c>
      <c r="I46" s="50" t="s">
        <v>124</v>
      </c>
      <c r="J46" s="24">
        <v>3.25</v>
      </c>
      <c r="K46" s="25">
        <v>3.25</v>
      </c>
      <c r="L46" s="26">
        <v>3.25</v>
      </c>
      <c r="M46" s="24"/>
      <c r="N46" s="25">
        <v>6</v>
      </c>
      <c r="O46" s="31"/>
      <c r="P46" s="30">
        <f t="shared" si="7"/>
        <v>19.5</v>
      </c>
      <c r="Q46" s="25">
        <f t="shared" si="8"/>
        <v>13.5</v>
      </c>
      <c r="R46" s="31">
        <f t="shared" si="9"/>
        <v>19.5</v>
      </c>
      <c r="S46" s="30">
        <f t="shared" si="10"/>
        <v>19.5</v>
      </c>
      <c r="T46" s="26">
        <f t="shared" si="12"/>
        <v>19.5</v>
      </c>
      <c r="U46" s="26">
        <f>LARGE(P46:R46,3)</f>
        <v>13.5</v>
      </c>
      <c r="V46" s="51">
        <f t="shared" si="11"/>
        <v>39</v>
      </c>
      <c r="W46" s="37">
        <v>42</v>
      </c>
    </row>
    <row r="47" spans="1:23" ht="15.75" thickBot="1">
      <c r="A47" s="47">
        <v>59</v>
      </c>
      <c r="B47" s="20" t="s">
        <v>197</v>
      </c>
      <c r="C47" s="20" t="s">
        <v>198</v>
      </c>
      <c r="D47" s="20" t="s">
        <v>42</v>
      </c>
      <c r="E47" s="20" t="s">
        <v>87</v>
      </c>
      <c r="F47" s="66">
        <v>4</v>
      </c>
      <c r="G47" s="48" t="s">
        <v>38</v>
      </c>
      <c r="H47" s="67">
        <v>1</v>
      </c>
      <c r="I47" s="68" t="s">
        <v>124</v>
      </c>
      <c r="J47" s="24">
        <v>3.25</v>
      </c>
      <c r="K47" s="25">
        <v>3.25</v>
      </c>
      <c r="L47" s="26">
        <v>3</v>
      </c>
      <c r="M47" s="24"/>
      <c r="N47" s="25"/>
      <c r="O47" s="31"/>
      <c r="P47" s="30">
        <f t="shared" si="7"/>
        <v>19.5</v>
      </c>
      <c r="Q47" s="25">
        <f t="shared" si="8"/>
        <v>19.5</v>
      </c>
      <c r="R47" s="31">
        <f t="shared" si="9"/>
        <v>18</v>
      </c>
      <c r="S47" s="30">
        <f t="shared" si="10"/>
        <v>19.5</v>
      </c>
      <c r="T47" s="26">
        <f t="shared" si="12"/>
        <v>19.5</v>
      </c>
      <c r="U47" s="26">
        <f>LARGE(P47:R47,3)</f>
        <v>18</v>
      </c>
      <c r="V47" s="51">
        <f t="shared" si="11"/>
        <v>39</v>
      </c>
      <c r="W47" s="37">
        <v>43</v>
      </c>
    </row>
    <row r="48" spans="1:23" ht="15.75" thickBot="1">
      <c r="A48" s="52">
        <v>76</v>
      </c>
      <c r="B48" s="20" t="s">
        <v>200</v>
      </c>
      <c r="C48" s="20" t="s">
        <v>99</v>
      </c>
      <c r="D48" s="20" t="s">
        <v>145</v>
      </c>
      <c r="E48" s="20" t="s">
        <v>53</v>
      </c>
      <c r="F48" s="66">
        <v>4</v>
      </c>
      <c r="G48" s="48" t="s">
        <v>38</v>
      </c>
      <c r="H48" s="67">
        <v>1</v>
      </c>
      <c r="I48" s="68" t="s">
        <v>124</v>
      </c>
      <c r="J48" s="24">
        <v>3.5</v>
      </c>
      <c r="K48" s="25">
        <v>2.75</v>
      </c>
      <c r="L48" s="26">
        <v>3</v>
      </c>
      <c r="M48" s="24"/>
      <c r="N48" s="25"/>
      <c r="O48" s="31"/>
      <c r="P48" s="30">
        <f t="shared" si="7"/>
        <v>21</v>
      </c>
      <c r="Q48" s="25">
        <f t="shared" si="8"/>
        <v>16.5</v>
      </c>
      <c r="R48" s="31">
        <f t="shared" si="9"/>
        <v>18</v>
      </c>
      <c r="S48" s="30">
        <f t="shared" si="10"/>
        <v>21</v>
      </c>
      <c r="T48" s="26">
        <f t="shared" si="12"/>
        <v>18</v>
      </c>
      <c r="U48" s="26">
        <f>LARGE(P48:R48,3)</f>
        <v>16.5</v>
      </c>
      <c r="V48" s="51">
        <f t="shared" si="11"/>
        <v>39</v>
      </c>
      <c r="W48" s="69">
        <v>44</v>
      </c>
    </row>
    <row r="49" spans="1:23" ht="15.75" thickBot="1">
      <c r="A49" s="47">
        <v>108</v>
      </c>
      <c r="B49" s="20" t="s">
        <v>201</v>
      </c>
      <c r="C49" s="20" t="s">
        <v>202</v>
      </c>
      <c r="D49" s="20" t="s">
        <v>42</v>
      </c>
      <c r="E49" s="20" t="s">
        <v>76</v>
      </c>
      <c r="F49" s="66">
        <v>4</v>
      </c>
      <c r="G49" s="48" t="s">
        <v>38</v>
      </c>
      <c r="H49" s="124"/>
      <c r="I49" s="124"/>
      <c r="J49" s="24">
        <v>2.75</v>
      </c>
      <c r="K49" s="25">
        <v>3.5</v>
      </c>
      <c r="L49" s="26">
        <v>3.75</v>
      </c>
      <c r="M49" s="24"/>
      <c r="N49" s="25"/>
      <c r="O49" s="31">
        <v>6</v>
      </c>
      <c r="P49" s="30">
        <f t="shared" si="7"/>
        <v>16.5</v>
      </c>
      <c r="Q49" s="25">
        <f t="shared" si="8"/>
        <v>21</v>
      </c>
      <c r="R49" s="31">
        <f t="shared" si="9"/>
        <v>16.5</v>
      </c>
      <c r="S49" s="30">
        <f t="shared" si="10"/>
        <v>21</v>
      </c>
      <c r="T49" s="26">
        <f t="shared" si="12"/>
        <v>16.5</v>
      </c>
      <c r="U49" s="26">
        <f>LARGE(Q49:S49,2)</f>
        <v>21</v>
      </c>
      <c r="V49" s="51">
        <f t="shared" si="11"/>
        <v>37.5</v>
      </c>
      <c r="W49" s="69">
        <v>45</v>
      </c>
    </row>
    <row r="50" spans="1:23" ht="15.75" thickBot="1">
      <c r="A50" s="52">
        <v>100</v>
      </c>
      <c r="B50" s="20" t="s">
        <v>141</v>
      </c>
      <c r="C50" s="20" t="s">
        <v>203</v>
      </c>
      <c r="D50" s="20" t="s">
        <v>42</v>
      </c>
      <c r="E50" s="20" t="s">
        <v>48</v>
      </c>
      <c r="F50" s="66">
        <v>4</v>
      </c>
      <c r="G50" s="48" t="s">
        <v>38</v>
      </c>
      <c r="H50" s="124"/>
      <c r="I50" s="124"/>
      <c r="J50" s="24">
        <v>2.75</v>
      </c>
      <c r="K50" s="25">
        <v>2.5</v>
      </c>
      <c r="L50" s="26">
        <v>3.25</v>
      </c>
      <c r="M50" s="24"/>
      <c r="N50" s="25"/>
      <c r="O50" s="31"/>
      <c r="P50" s="30">
        <f t="shared" si="7"/>
        <v>16.5</v>
      </c>
      <c r="Q50" s="25">
        <f t="shared" si="8"/>
        <v>15</v>
      </c>
      <c r="R50" s="31">
        <f t="shared" si="9"/>
        <v>19.5</v>
      </c>
      <c r="S50" s="30">
        <f t="shared" si="10"/>
        <v>19.5</v>
      </c>
      <c r="T50" s="26">
        <f t="shared" si="12"/>
        <v>16.5</v>
      </c>
      <c r="U50" s="26">
        <f>LARGE(Q50:S50,2)</f>
        <v>19.5</v>
      </c>
      <c r="V50" s="51">
        <f t="shared" si="11"/>
        <v>36</v>
      </c>
      <c r="W50" s="69">
        <v>46</v>
      </c>
    </row>
    <row r="51" spans="1:23" ht="15.75" thickBot="1">
      <c r="A51" s="47">
        <v>107</v>
      </c>
      <c r="B51" s="20" t="s">
        <v>137</v>
      </c>
      <c r="C51" s="20" t="s">
        <v>204</v>
      </c>
      <c r="D51" s="20" t="s">
        <v>42</v>
      </c>
      <c r="E51" s="20" t="s">
        <v>76</v>
      </c>
      <c r="F51" s="66">
        <v>4</v>
      </c>
      <c r="G51" s="48" t="s">
        <v>38</v>
      </c>
      <c r="H51" s="124"/>
      <c r="I51" s="124"/>
      <c r="J51" s="24">
        <v>3.25</v>
      </c>
      <c r="K51" s="25">
        <v>2.75</v>
      </c>
      <c r="L51" s="26">
        <v>3.25</v>
      </c>
      <c r="M51" s="24">
        <v>6</v>
      </c>
      <c r="N51" s="25"/>
      <c r="O51" s="31"/>
      <c r="P51" s="30">
        <f t="shared" si="7"/>
        <v>13.5</v>
      </c>
      <c r="Q51" s="25">
        <f t="shared" si="8"/>
        <v>16.5</v>
      </c>
      <c r="R51" s="31">
        <f t="shared" si="9"/>
        <v>19.5</v>
      </c>
      <c r="S51" s="30">
        <f t="shared" si="10"/>
        <v>19.5</v>
      </c>
      <c r="T51" s="26">
        <f t="shared" si="12"/>
        <v>16.5</v>
      </c>
      <c r="U51" s="26">
        <f>LARGE(Q51:S51,2)</f>
        <v>19.5</v>
      </c>
      <c r="V51" s="51">
        <f t="shared" si="11"/>
        <v>36</v>
      </c>
      <c r="W51" s="69">
        <v>47</v>
      </c>
    </row>
    <row r="52" spans="1:23" ht="15.75" thickBot="1">
      <c r="A52" s="52">
        <v>56</v>
      </c>
      <c r="B52" s="20" t="s">
        <v>127</v>
      </c>
      <c r="C52" s="20" t="s">
        <v>205</v>
      </c>
      <c r="D52" s="20" t="s">
        <v>42</v>
      </c>
      <c r="E52" s="20" t="s">
        <v>115</v>
      </c>
      <c r="F52" s="66">
        <v>4</v>
      </c>
      <c r="G52" s="48" t="s">
        <v>38</v>
      </c>
      <c r="H52" s="70">
        <v>1</v>
      </c>
      <c r="I52" s="70" t="s">
        <v>124</v>
      </c>
      <c r="J52" s="24">
        <v>2.5</v>
      </c>
      <c r="K52" s="25">
        <v>2.5</v>
      </c>
      <c r="L52" s="26">
        <v>3</v>
      </c>
      <c r="M52" s="24"/>
      <c r="N52" s="25"/>
      <c r="O52" s="31"/>
      <c r="P52" s="30">
        <f t="shared" si="7"/>
        <v>15</v>
      </c>
      <c r="Q52" s="25">
        <f t="shared" si="8"/>
        <v>15</v>
      </c>
      <c r="R52" s="31">
        <f t="shared" si="9"/>
        <v>18</v>
      </c>
      <c r="S52" s="30">
        <f t="shared" si="10"/>
        <v>18</v>
      </c>
      <c r="T52" s="26">
        <f t="shared" si="12"/>
        <v>15</v>
      </c>
      <c r="U52" s="26">
        <f t="shared" ref="U52:U60" si="13">LARGE(P52:R52,3)</f>
        <v>15</v>
      </c>
      <c r="V52" s="51">
        <f t="shared" si="11"/>
        <v>33</v>
      </c>
      <c r="W52" s="69">
        <v>48</v>
      </c>
    </row>
    <row r="53" spans="1:23" ht="15.75" thickBot="1">
      <c r="A53" s="47">
        <v>78</v>
      </c>
      <c r="B53" s="20" t="s">
        <v>185</v>
      </c>
      <c r="C53" s="20" t="s">
        <v>206</v>
      </c>
      <c r="D53" s="20" t="s">
        <v>42</v>
      </c>
      <c r="E53" s="20" t="s">
        <v>53</v>
      </c>
      <c r="F53" s="66">
        <v>4</v>
      </c>
      <c r="G53" s="48" t="s">
        <v>38</v>
      </c>
      <c r="H53" s="70">
        <v>1</v>
      </c>
      <c r="I53" s="70" t="s">
        <v>124</v>
      </c>
      <c r="J53" s="24">
        <v>2.5</v>
      </c>
      <c r="K53" s="25">
        <v>2.75</v>
      </c>
      <c r="L53" s="26">
        <v>2.75</v>
      </c>
      <c r="M53" s="24"/>
      <c r="N53" s="25"/>
      <c r="O53" s="31"/>
      <c r="P53" s="30">
        <f t="shared" si="7"/>
        <v>15</v>
      </c>
      <c r="Q53" s="25">
        <f t="shared" si="8"/>
        <v>16.5</v>
      </c>
      <c r="R53" s="31">
        <f t="shared" si="9"/>
        <v>16.5</v>
      </c>
      <c r="S53" s="30">
        <f t="shared" si="10"/>
        <v>16.5</v>
      </c>
      <c r="T53" s="26">
        <f t="shared" si="12"/>
        <v>16.5</v>
      </c>
      <c r="U53" s="26">
        <f t="shared" si="13"/>
        <v>15</v>
      </c>
      <c r="V53" s="51">
        <f t="shared" si="11"/>
        <v>33</v>
      </c>
      <c r="W53" s="69">
        <v>49</v>
      </c>
    </row>
    <row r="54" spans="1:23" ht="15.75" thickBot="1">
      <c r="A54" s="52">
        <v>49</v>
      </c>
      <c r="B54" s="20" t="s">
        <v>207</v>
      </c>
      <c r="C54" s="20" t="s">
        <v>208</v>
      </c>
      <c r="D54" s="20" t="s">
        <v>42</v>
      </c>
      <c r="E54" s="20" t="s">
        <v>115</v>
      </c>
      <c r="F54" s="66">
        <v>4</v>
      </c>
      <c r="G54" s="48" t="s">
        <v>38</v>
      </c>
      <c r="H54" s="70">
        <v>1</v>
      </c>
      <c r="I54" s="70" t="s">
        <v>124</v>
      </c>
      <c r="J54" s="24"/>
      <c r="K54" s="25"/>
      <c r="L54" s="26"/>
      <c r="M54" s="24"/>
      <c r="N54" s="25"/>
      <c r="O54" s="31"/>
      <c r="P54" s="30">
        <f t="shared" si="7"/>
        <v>0</v>
      </c>
      <c r="Q54" s="25">
        <f t="shared" si="8"/>
        <v>0</v>
      </c>
      <c r="R54" s="31">
        <f t="shared" si="9"/>
        <v>0</v>
      </c>
      <c r="S54" s="30">
        <f t="shared" si="10"/>
        <v>0</v>
      </c>
      <c r="T54" s="26">
        <f t="shared" si="12"/>
        <v>0</v>
      </c>
      <c r="U54" s="26">
        <f t="shared" si="13"/>
        <v>0</v>
      </c>
      <c r="V54" s="51">
        <f t="shared" si="11"/>
        <v>0</v>
      </c>
      <c r="W54" s="69"/>
    </row>
    <row r="55" spans="1:23" ht="15.75" thickBot="1">
      <c r="A55" s="47">
        <v>50</v>
      </c>
      <c r="B55" s="20" t="s">
        <v>183</v>
      </c>
      <c r="C55" s="20" t="s">
        <v>209</v>
      </c>
      <c r="D55" s="20" t="s">
        <v>42</v>
      </c>
      <c r="E55" s="20" t="s">
        <v>115</v>
      </c>
      <c r="F55" s="66">
        <v>4</v>
      </c>
      <c r="G55" s="48" t="s">
        <v>38</v>
      </c>
      <c r="H55" s="70">
        <v>1</v>
      </c>
      <c r="I55" s="70" t="s">
        <v>124</v>
      </c>
      <c r="J55" s="24"/>
      <c r="K55" s="25"/>
      <c r="L55" s="26"/>
      <c r="M55" s="24"/>
      <c r="N55" s="25"/>
      <c r="O55" s="31"/>
      <c r="P55" s="30">
        <f t="shared" si="7"/>
        <v>0</v>
      </c>
      <c r="Q55" s="25">
        <f t="shared" si="8"/>
        <v>0</v>
      </c>
      <c r="R55" s="31">
        <f t="shared" si="9"/>
        <v>0</v>
      </c>
      <c r="S55" s="30">
        <f t="shared" si="10"/>
        <v>0</v>
      </c>
      <c r="T55" s="26">
        <f t="shared" si="12"/>
        <v>0</v>
      </c>
      <c r="U55" s="26">
        <f t="shared" si="13"/>
        <v>0</v>
      </c>
      <c r="V55" s="51">
        <f t="shared" si="11"/>
        <v>0</v>
      </c>
      <c r="W55" s="69"/>
    </row>
    <row r="56" spans="1:23" ht="15.75" thickBot="1">
      <c r="A56" s="52">
        <v>51</v>
      </c>
      <c r="B56" s="20" t="s">
        <v>154</v>
      </c>
      <c r="C56" s="20" t="s">
        <v>210</v>
      </c>
      <c r="D56" s="20" t="s">
        <v>42</v>
      </c>
      <c r="E56" s="20" t="s">
        <v>115</v>
      </c>
      <c r="F56" s="66">
        <v>4</v>
      </c>
      <c r="G56" s="48" t="s">
        <v>38</v>
      </c>
      <c r="H56" s="70">
        <v>1</v>
      </c>
      <c r="I56" s="70" t="s">
        <v>124</v>
      </c>
      <c r="J56" s="24"/>
      <c r="K56" s="25"/>
      <c r="L56" s="26"/>
      <c r="M56" s="24"/>
      <c r="N56" s="25"/>
      <c r="O56" s="31"/>
      <c r="P56" s="30">
        <f t="shared" si="7"/>
        <v>0</v>
      </c>
      <c r="Q56" s="25">
        <f t="shared" si="8"/>
        <v>0</v>
      </c>
      <c r="R56" s="31">
        <f t="shared" si="9"/>
        <v>0</v>
      </c>
      <c r="S56" s="30">
        <f t="shared" si="10"/>
        <v>0</v>
      </c>
      <c r="T56" s="26">
        <f t="shared" si="12"/>
        <v>0</v>
      </c>
      <c r="U56" s="26">
        <f t="shared" si="13"/>
        <v>0</v>
      </c>
      <c r="V56" s="51">
        <f t="shared" si="11"/>
        <v>0</v>
      </c>
      <c r="W56" s="69"/>
    </row>
    <row r="57" spans="1:23" ht="15.75" thickBot="1">
      <c r="A57" s="47">
        <v>52</v>
      </c>
      <c r="B57" s="20" t="s">
        <v>175</v>
      </c>
      <c r="C57" s="20" t="s">
        <v>211</v>
      </c>
      <c r="D57" s="20" t="s">
        <v>42</v>
      </c>
      <c r="E57" s="20" t="s">
        <v>115</v>
      </c>
      <c r="F57" s="66">
        <v>4</v>
      </c>
      <c r="G57" s="48" t="s">
        <v>38</v>
      </c>
      <c r="H57" s="70">
        <v>1</v>
      </c>
      <c r="I57" s="70" t="s">
        <v>124</v>
      </c>
      <c r="J57" s="24"/>
      <c r="K57" s="25"/>
      <c r="L57" s="26"/>
      <c r="M57" s="24"/>
      <c r="N57" s="25"/>
      <c r="O57" s="31"/>
      <c r="P57" s="30">
        <f t="shared" si="7"/>
        <v>0</v>
      </c>
      <c r="Q57" s="25">
        <f t="shared" si="8"/>
        <v>0</v>
      </c>
      <c r="R57" s="31">
        <f t="shared" si="9"/>
        <v>0</v>
      </c>
      <c r="S57" s="30">
        <f t="shared" si="10"/>
        <v>0</v>
      </c>
      <c r="T57" s="26">
        <f t="shared" si="12"/>
        <v>0</v>
      </c>
      <c r="U57" s="26">
        <f t="shared" si="13"/>
        <v>0</v>
      </c>
      <c r="V57" s="51">
        <f t="shared" si="11"/>
        <v>0</v>
      </c>
      <c r="W57" s="69"/>
    </row>
    <row r="58" spans="1:23" ht="15.75" thickBot="1">
      <c r="A58" s="52">
        <v>54</v>
      </c>
      <c r="B58" s="20" t="s">
        <v>183</v>
      </c>
      <c r="C58" s="20" t="s">
        <v>212</v>
      </c>
      <c r="D58" s="20" t="s">
        <v>42</v>
      </c>
      <c r="E58" s="20" t="s">
        <v>115</v>
      </c>
      <c r="F58" s="66">
        <v>4</v>
      </c>
      <c r="G58" s="48" t="s">
        <v>38</v>
      </c>
      <c r="H58" s="70">
        <v>1</v>
      </c>
      <c r="I58" s="70" t="s">
        <v>124</v>
      </c>
      <c r="J58" s="24"/>
      <c r="K58" s="25"/>
      <c r="L58" s="26"/>
      <c r="M58" s="24"/>
      <c r="N58" s="25"/>
      <c r="O58" s="31"/>
      <c r="P58" s="30">
        <f t="shared" si="7"/>
        <v>0</v>
      </c>
      <c r="Q58" s="25">
        <f t="shared" si="8"/>
        <v>0</v>
      </c>
      <c r="R58" s="31">
        <f t="shared" si="9"/>
        <v>0</v>
      </c>
      <c r="S58" s="30">
        <f t="shared" si="10"/>
        <v>0</v>
      </c>
      <c r="T58" s="26">
        <f t="shared" si="12"/>
        <v>0</v>
      </c>
      <c r="U58" s="26">
        <f t="shared" si="13"/>
        <v>0</v>
      </c>
      <c r="V58" s="51">
        <f t="shared" si="11"/>
        <v>0</v>
      </c>
      <c r="W58" s="69"/>
    </row>
    <row r="59" spans="1:23" ht="15.75" thickBot="1">
      <c r="A59" s="47">
        <v>73</v>
      </c>
      <c r="B59" s="20" t="s">
        <v>213</v>
      </c>
      <c r="C59" s="20" t="s">
        <v>214</v>
      </c>
      <c r="D59" s="20" t="s">
        <v>42</v>
      </c>
      <c r="E59" s="20" t="s">
        <v>68</v>
      </c>
      <c r="F59" s="66">
        <v>4</v>
      </c>
      <c r="G59" s="48" t="s">
        <v>38</v>
      </c>
      <c r="H59" s="70">
        <v>1</v>
      </c>
      <c r="I59" s="70" t="s">
        <v>124</v>
      </c>
      <c r="J59" s="24"/>
      <c r="K59" s="25"/>
      <c r="L59" s="26"/>
      <c r="M59" s="24"/>
      <c r="N59" s="25">
        <v>0</v>
      </c>
      <c r="O59" s="31"/>
      <c r="P59" s="30">
        <f t="shared" si="7"/>
        <v>0</v>
      </c>
      <c r="Q59" s="25">
        <f t="shared" si="8"/>
        <v>0</v>
      </c>
      <c r="R59" s="31">
        <f t="shared" si="9"/>
        <v>0</v>
      </c>
      <c r="S59" s="30">
        <f t="shared" si="10"/>
        <v>0</v>
      </c>
      <c r="T59" s="26">
        <f t="shared" si="12"/>
        <v>0</v>
      </c>
      <c r="U59" s="26">
        <f t="shared" si="13"/>
        <v>0</v>
      </c>
      <c r="V59" s="51">
        <f t="shared" si="11"/>
        <v>0</v>
      </c>
      <c r="W59" s="69"/>
    </row>
    <row r="60" spans="1:23" ht="15.75" thickBot="1">
      <c r="A60" s="52">
        <v>74</v>
      </c>
      <c r="B60" s="20" t="s">
        <v>215</v>
      </c>
      <c r="C60" s="20" t="s">
        <v>216</v>
      </c>
      <c r="D60" s="20" t="s">
        <v>42</v>
      </c>
      <c r="E60" s="20" t="s">
        <v>68</v>
      </c>
      <c r="F60" s="66">
        <v>4</v>
      </c>
      <c r="G60" s="48" t="s">
        <v>38</v>
      </c>
      <c r="H60" s="70">
        <v>1</v>
      </c>
      <c r="I60" s="70" t="s">
        <v>124</v>
      </c>
      <c r="J60" s="24"/>
      <c r="K60" s="25"/>
      <c r="L60" s="26"/>
      <c r="M60" s="24"/>
      <c r="N60" s="25"/>
      <c r="O60" s="31"/>
      <c r="P60" s="30">
        <f t="shared" si="7"/>
        <v>0</v>
      </c>
      <c r="Q60" s="25">
        <f t="shared" si="8"/>
        <v>0</v>
      </c>
      <c r="R60" s="31">
        <f t="shared" si="9"/>
        <v>0</v>
      </c>
      <c r="S60" s="30">
        <f t="shared" si="10"/>
        <v>0</v>
      </c>
      <c r="T60" s="26">
        <f t="shared" si="12"/>
        <v>0</v>
      </c>
      <c r="U60" s="26">
        <f t="shared" si="13"/>
        <v>0</v>
      </c>
      <c r="V60" s="51">
        <f t="shared" si="11"/>
        <v>0</v>
      </c>
      <c r="W60" s="69"/>
    </row>
    <row r="61" spans="1:23" ht="15.75" thickBot="1">
      <c r="A61" s="47">
        <v>87</v>
      </c>
      <c r="B61" s="20" t="s">
        <v>129</v>
      </c>
      <c r="C61" s="20" t="s">
        <v>217</v>
      </c>
      <c r="D61" s="20" t="s">
        <v>42</v>
      </c>
      <c r="E61" s="20" t="s">
        <v>46</v>
      </c>
      <c r="F61" s="66">
        <v>4</v>
      </c>
      <c r="G61" s="48" t="s">
        <v>38</v>
      </c>
      <c r="H61" s="70">
        <v>1</v>
      </c>
      <c r="I61" s="70" t="s">
        <v>124</v>
      </c>
      <c r="J61" s="24"/>
      <c r="K61" s="25"/>
      <c r="L61" s="26"/>
      <c r="M61" s="24"/>
      <c r="N61" s="25"/>
      <c r="O61" s="31"/>
      <c r="P61" s="30">
        <f t="shared" si="7"/>
        <v>0</v>
      </c>
      <c r="Q61" s="25">
        <f t="shared" si="8"/>
        <v>0</v>
      </c>
      <c r="R61" s="31">
        <f t="shared" si="9"/>
        <v>0</v>
      </c>
      <c r="S61" s="30">
        <f t="shared" si="10"/>
        <v>0</v>
      </c>
      <c r="T61" s="26">
        <f t="shared" si="12"/>
        <v>0</v>
      </c>
      <c r="U61" s="26">
        <f>LARGE(Q61:S61,2)</f>
        <v>0</v>
      </c>
      <c r="V61" s="51">
        <f t="shared" si="11"/>
        <v>0</v>
      </c>
      <c r="W61" s="69"/>
    </row>
    <row r="62" spans="1:23" ht="15.75" thickBot="1">
      <c r="A62" s="52">
        <v>94</v>
      </c>
      <c r="B62" s="20" t="s">
        <v>175</v>
      </c>
      <c r="C62" s="20" t="s">
        <v>218</v>
      </c>
      <c r="D62" s="20" t="s">
        <v>145</v>
      </c>
      <c r="E62" s="20" t="s">
        <v>48</v>
      </c>
      <c r="F62" s="66">
        <v>4</v>
      </c>
      <c r="G62" s="48" t="s">
        <v>38</v>
      </c>
      <c r="J62" s="24"/>
      <c r="K62" s="25"/>
      <c r="L62" s="26"/>
      <c r="M62" s="24"/>
      <c r="N62" s="25"/>
      <c r="O62" s="31"/>
      <c r="P62" s="30">
        <f t="shared" si="7"/>
        <v>0</v>
      </c>
      <c r="Q62" s="25">
        <f t="shared" si="8"/>
        <v>0</v>
      </c>
      <c r="R62" s="31">
        <f t="shared" si="9"/>
        <v>0</v>
      </c>
      <c r="S62" s="30">
        <f t="shared" si="10"/>
        <v>0</v>
      </c>
      <c r="T62" s="26">
        <f t="shared" si="12"/>
        <v>0</v>
      </c>
      <c r="U62" s="26">
        <f>LARGE(Q62:S62,2)</f>
        <v>0</v>
      </c>
      <c r="V62" s="51">
        <f t="shared" si="11"/>
        <v>0</v>
      </c>
      <c r="W62" s="69"/>
    </row>
    <row r="63" spans="1:23" ht="15.75" thickBot="1">
      <c r="A63" s="47">
        <v>96</v>
      </c>
      <c r="B63" s="20" t="s">
        <v>219</v>
      </c>
      <c r="C63" s="20" t="s">
        <v>220</v>
      </c>
      <c r="D63" s="20" t="s">
        <v>42</v>
      </c>
      <c r="E63" s="20" t="s">
        <v>48</v>
      </c>
      <c r="F63" s="66">
        <v>4</v>
      </c>
      <c r="G63" s="48" t="s">
        <v>38</v>
      </c>
      <c r="J63" s="24"/>
      <c r="K63" s="25"/>
      <c r="L63" s="26"/>
      <c r="M63" s="39"/>
      <c r="N63" s="40"/>
      <c r="O63" s="41"/>
      <c r="P63" s="30">
        <f t="shared" si="7"/>
        <v>0</v>
      </c>
      <c r="Q63" s="25">
        <f t="shared" si="8"/>
        <v>0</v>
      </c>
      <c r="R63" s="31">
        <f t="shared" si="9"/>
        <v>0</v>
      </c>
      <c r="S63" s="30">
        <f t="shared" si="10"/>
        <v>0</v>
      </c>
      <c r="T63" s="26">
        <f t="shared" si="12"/>
        <v>0</v>
      </c>
      <c r="U63" s="26">
        <f>LARGE(Q63:S63,2)</f>
        <v>0</v>
      </c>
      <c r="V63" s="51">
        <f t="shared" si="11"/>
        <v>0</v>
      </c>
      <c r="W63" s="69"/>
    </row>
    <row r="64" spans="1:23" ht="15.75" thickBot="1">
      <c r="A64" s="52">
        <v>105</v>
      </c>
      <c r="B64" s="20" t="s">
        <v>221</v>
      </c>
      <c r="C64" s="20" t="s">
        <v>222</v>
      </c>
      <c r="D64" s="20" t="s">
        <v>42</v>
      </c>
      <c r="E64" s="20" t="s">
        <v>76</v>
      </c>
      <c r="F64" s="66">
        <v>4</v>
      </c>
      <c r="G64" s="48" t="s">
        <v>38</v>
      </c>
      <c r="J64" s="24"/>
      <c r="K64" s="25"/>
      <c r="L64" s="26"/>
      <c r="M64" s="39"/>
      <c r="N64" s="40"/>
      <c r="O64" s="41"/>
      <c r="P64" s="30">
        <f t="shared" si="7"/>
        <v>0</v>
      </c>
      <c r="Q64" s="25">
        <f t="shared" si="8"/>
        <v>0</v>
      </c>
      <c r="R64" s="31">
        <f t="shared" si="9"/>
        <v>0</v>
      </c>
      <c r="S64" s="30">
        <f t="shared" si="10"/>
        <v>0</v>
      </c>
      <c r="T64" s="26">
        <f t="shared" si="12"/>
        <v>0</v>
      </c>
      <c r="U64" s="26">
        <f>LARGE(Q64:S64,2)</f>
        <v>0</v>
      </c>
      <c r="V64" s="51">
        <f t="shared" si="11"/>
        <v>0</v>
      </c>
      <c r="W64" s="69"/>
    </row>
  </sheetData>
  <mergeCells count="7">
    <mergeCell ref="J1:W1"/>
    <mergeCell ref="A2:D2"/>
    <mergeCell ref="L2:T2"/>
    <mergeCell ref="A3:D3"/>
    <mergeCell ref="J3:L3"/>
    <mergeCell ref="M3:O3"/>
    <mergeCell ref="P3:R3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W66"/>
  <sheetViews>
    <sheetView workbookViewId="0">
      <selection activeCell="W3" sqref="W3"/>
    </sheetView>
  </sheetViews>
  <sheetFormatPr defaultColWidth="9.140625" defaultRowHeight="15"/>
  <cols>
    <col min="1" max="1" width="5.42578125" style="1" customWidth="1"/>
    <col min="2" max="2" width="10.7109375" style="2" customWidth="1"/>
    <col min="3" max="3" width="10.140625" style="2" customWidth="1"/>
    <col min="4" max="4" width="8.5703125" style="1" customWidth="1"/>
    <col min="5" max="5" width="28.5703125" style="2" customWidth="1"/>
    <col min="6" max="6" width="4.28515625" style="1" customWidth="1"/>
    <col min="7" max="7" width="9.28515625" style="1" customWidth="1"/>
    <col min="8" max="8" width="5.28515625" style="1" hidden="1" customWidth="1"/>
    <col min="9" max="9" width="4.85546875" style="1" hidden="1" customWidth="1"/>
    <col min="10" max="12" width="5" style="1" bestFit="1" customWidth="1"/>
    <col min="13" max="18" width="5.7109375" style="1" customWidth="1"/>
    <col min="19" max="21" width="9" style="1" customWidth="1"/>
    <col min="22" max="22" width="13.140625" style="2" customWidth="1"/>
    <col min="23" max="23" width="8.7109375" style="42" customWidth="1"/>
    <col min="24" max="16384" width="9.140625" style="1"/>
  </cols>
  <sheetData>
    <row r="1" spans="1:23" ht="15" customHeight="1">
      <c r="E1" s="2" t="s">
        <v>0</v>
      </c>
      <c r="G1" s="1">
        <v>3</v>
      </c>
      <c r="J1" s="128" t="s">
        <v>1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5.75">
      <c r="A2" s="129" t="s">
        <v>2</v>
      </c>
      <c r="B2" s="129"/>
      <c r="C2" s="129"/>
      <c r="D2" s="129"/>
      <c r="E2" s="2" t="s">
        <v>3</v>
      </c>
      <c r="G2" s="1">
        <v>5</v>
      </c>
      <c r="J2" s="3"/>
      <c r="K2" s="3"/>
      <c r="L2" s="130" t="s">
        <v>4</v>
      </c>
      <c r="M2" s="131"/>
      <c r="N2" s="131"/>
      <c r="O2" s="131"/>
      <c r="P2" s="131"/>
      <c r="Q2" s="131"/>
      <c r="R2" s="131"/>
      <c r="S2" s="131"/>
      <c r="T2" s="131"/>
      <c r="U2" s="4"/>
      <c r="V2" s="5"/>
    </row>
    <row r="3" spans="1:23" ht="15.75" thickBot="1">
      <c r="A3" s="129" t="s">
        <v>424</v>
      </c>
      <c r="B3" s="129"/>
      <c r="C3" s="129"/>
      <c r="D3" s="129"/>
      <c r="E3" s="2" t="s">
        <v>6</v>
      </c>
      <c r="G3" s="1">
        <v>6</v>
      </c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3" ht="15.75" thickBot="1">
      <c r="D4" s="115" t="s">
        <v>425</v>
      </c>
      <c r="J4" s="132" t="s">
        <v>8</v>
      </c>
      <c r="K4" s="133"/>
      <c r="L4" s="134"/>
      <c r="M4" s="132" t="s">
        <v>9</v>
      </c>
      <c r="N4" s="133"/>
      <c r="O4" s="134"/>
      <c r="P4" s="132" t="s">
        <v>10</v>
      </c>
      <c r="Q4" s="133"/>
      <c r="R4" s="134"/>
      <c r="T4" s="4"/>
      <c r="U4" s="4"/>
      <c r="V4" s="5"/>
    </row>
    <row r="5" spans="1:23" ht="15.75" thickBot="1">
      <c r="A5" s="6" t="s">
        <v>11</v>
      </c>
      <c r="B5" s="7" t="s">
        <v>12</v>
      </c>
      <c r="C5" s="7" t="s">
        <v>13</v>
      </c>
      <c r="D5" s="8" t="s">
        <v>14</v>
      </c>
      <c r="E5" s="7" t="s">
        <v>15</v>
      </c>
      <c r="F5" s="9" t="s">
        <v>16</v>
      </c>
      <c r="G5" s="10" t="s">
        <v>17</v>
      </c>
      <c r="H5" s="11" t="s">
        <v>18</v>
      </c>
      <c r="I5" s="12" t="s">
        <v>19</v>
      </c>
      <c r="J5" s="13" t="s">
        <v>20</v>
      </c>
      <c r="K5" s="12" t="s">
        <v>21</v>
      </c>
      <c r="L5" s="12" t="s">
        <v>22</v>
      </c>
      <c r="M5" s="14" t="s">
        <v>23</v>
      </c>
      <c r="N5" s="14" t="s">
        <v>24</v>
      </c>
      <c r="O5" s="14" t="s">
        <v>25</v>
      </c>
      <c r="P5" s="12" t="s">
        <v>26</v>
      </c>
      <c r="Q5" s="12" t="s">
        <v>27</v>
      </c>
      <c r="R5" s="12" t="s">
        <v>28</v>
      </c>
      <c r="S5" s="15" t="s">
        <v>29</v>
      </c>
      <c r="T5" s="16" t="s">
        <v>30</v>
      </c>
      <c r="U5" s="16" t="s">
        <v>31</v>
      </c>
      <c r="V5" s="17" t="s">
        <v>32</v>
      </c>
      <c r="W5" s="43" t="s">
        <v>33</v>
      </c>
    </row>
    <row r="6" spans="1:23" s="35" customFormat="1">
      <c r="A6" s="19">
        <v>105</v>
      </c>
      <c r="B6" s="20" t="s">
        <v>426</v>
      </c>
      <c r="C6" s="20" t="s">
        <v>50</v>
      </c>
      <c r="D6" s="20" t="s">
        <v>292</v>
      </c>
      <c r="E6" s="20" t="s">
        <v>37</v>
      </c>
      <c r="F6" s="21">
        <v>12</v>
      </c>
      <c r="G6" s="22" t="s">
        <v>38</v>
      </c>
      <c r="H6" s="23">
        <v>1</v>
      </c>
      <c r="I6" s="23" t="s">
        <v>39</v>
      </c>
      <c r="J6" s="24">
        <v>4.5</v>
      </c>
      <c r="K6" s="25">
        <v>3.5</v>
      </c>
      <c r="L6" s="26">
        <v>3.25</v>
      </c>
      <c r="M6" s="27"/>
      <c r="N6" s="28"/>
      <c r="O6" s="29"/>
      <c r="P6" s="30">
        <f t="shared" ref="P6:P44" si="0">J6*$G$3-M6</f>
        <v>27</v>
      </c>
      <c r="Q6" s="25">
        <f t="shared" ref="Q6:Q44" si="1">K6*$G$3-N6</f>
        <v>21</v>
      </c>
      <c r="R6" s="31">
        <f t="shared" ref="R6:R44" si="2">L6*$G$3-O6</f>
        <v>19.5</v>
      </c>
      <c r="S6" s="30">
        <f t="shared" ref="S6:S44" si="3">MAX(P6:R6)</f>
        <v>27</v>
      </c>
      <c r="T6" s="28">
        <f t="shared" ref="T6:T44" si="4">LARGE(P6:R6,2)</f>
        <v>21</v>
      </c>
      <c r="U6" s="32">
        <f t="shared" ref="U6:U44" si="5">LARGE(P6:R6,3)</f>
        <v>19.5</v>
      </c>
      <c r="V6" s="33">
        <f t="shared" ref="V6:V44" si="6">S6+T6</f>
        <v>48</v>
      </c>
      <c r="W6" s="45">
        <v>1</v>
      </c>
    </row>
    <row r="7" spans="1:23" s="35" customFormat="1">
      <c r="A7" s="19">
        <v>119</v>
      </c>
      <c r="B7" s="20" t="s">
        <v>427</v>
      </c>
      <c r="C7" s="20" t="s">
        <v>428</v>
      </c>
      <c r="D7" s="20" t="s">
        <v>344</v>
      </c>
      <c r="E7" s="20" t="s">
        <v>71</v>
      </c>
      <c r="F7" s="21">
        <v>12</v>
      </c>
      <c r="G7" s="22" t="s">
        <v>38</v>
      </c>
      <c r="H7" s="23">
        <v>1</v>
      </c>
      <c r="I7" s="23" t="s">
        <v>39</v>
      </c>
      <c r="J7" s="24">
        <v>2.5</v>
      </c>
      <c r="K7" s="25">
        <v>3.75</v>
      </c>
      <c r="L7" s="26">
        <v>4</v>
      </c>
      <c r="M7" s="24"/>
      <c r="N7" s="25">
        <v>3</v>
      </c>
      <c r="O7" s="31"/>
      <c r="P7" s="30">
        <f t="shared" si="0"/>
        <v>15</v>
      </c>
      <c r="Q7" s="25">
        <f t="shared" si="1"/>
        <v>19.5</v>
      </c>
      <c r="R7" s="31">
        <f t="shared" si="2"/>
        <v>24</v>
      </c>
      <c r="S7" s="30">
        <f t="shared" si="3"/>
        <v>24</v>
      </c>
      <c r="T7" s="25">
        <f t="shared" si="4"/>
        <v>19.5</v>
      </c>
      <c r="U7" s="32">
        <f t="shared" si="5"/>
        <v>15</v>
      </c>
      <c r="V7" s="33">
        <f t="shared" si="6"/>
        <v>43.5</v>
      </c>
      <c r="W7" s="45">
        <v>2</v>
      </c>
    </row>
    <row r="8" spans="1:23" s="35" customFormat="1">
      <c r="A8" s="19">
        <v>106</v>
      </c>
      <c r="B8" s="20" t="s">
        <v>429</v>
      </c>
      <c r="C8" s="20" t="s">
        <v>430</v>
      </c>
      <c r="D8" s="20" t="s">
        <v>292</v>
      </c>
      <c r="E8" s="20" t="s">
        <v>242</v>
      </c>
      <c r="F8" s="21">
        <v>12</v>
      </c>
      <c r="G8" s="22" t="s">
        <v>38</v>
      </c>
      <c r="H8" s="23">
        <v>1</v>
      </c>
      <c r="I8" s="23" t="s">
        <v>39</v>
      </c>
      <c r="J8" s="24">
        <v>4.5</v>
      </c>
      <c r="K8" s="25">
        <v>3</v>
      </c>
      <c r="L8" s="26">
        <v>3.5</v>
      </c>
      <c r="M8" s="24">
        <v>6</v>
      </c>
      <c r="N8" s="25"/>
      <c r="O8" s="31"/>
      <c r="P8" s="30">
        <f t="shared" si="0"/>
        <v>21</v>
      </c>
      <c r="Q8" s="25">
        <f t="shared" si="1"/>
        <v>18</v>
      </c>
      <c r="R8" s="31">
        <f t="shared" si="2"/>
        <v>21</v>
      </c>
      <c r="S8" s="30">
        <f t="shared" si="3"/>
        <v>21</v>
      </c>
      <c r="T8" s="25">
        <f t="shared" si="4"/>
        <v>21</v>
      </c>
      <c r="U8" s="32">
        <f t="shared" si="5"/>
        <v>18</v>
      </c>
      <c r="V8" s="33">
        <f t="shared" si="6"/>
        <v>42</v>
      </c>
      <c r="W8" s="45">
        <v>3</v>
      </c>
    </row>
    <row r="9" spans="1:23" s="35" customFormat="1">
      <c r="A9" s="19">
        <v>122</v>
      </c>
      <c r="B9" s="20" t="s">
        <v>111</v>
      </c>
      <c r="C9" s="20" t="s">
        <v>431</v>
      </c>
      <c r="D9" s="20" t="s">
        <v>344</v>
      </c>
      <c r="E9" s="20" t="s">
        <v>87</v>
      </c>
      <c r="F9" s="21">
        <v>12</v>
      </c>
      <c r="G9" s="22" t="s">
        <v>38</v>
      </c>
      <c r="H9" s="23">
        <v>1</v>
      </c>
      <c r="I9" s="23" t="s">
        <v>39</v>
      </c>
      <c r="J9" s="24">
        <v>3.5</v>
      </c>
      <c r="K9" s="25">
        <v>3</v>
      </c>
      <c r="L9" s="26">
        <v>3.25</v>
      </c>
      <c r="M9" s="24"/>
      <c r="N9" s="25"/>
      <c r="O9" s="31"/>
      <c r="P9" s="30">
        <f t="shared" si="0"/>
        <v>21</v>
      </c>
      <c r="Q9" s="25">
        <f t="shared" si="1"/>
        <v>18</v>
      </c>
      <c r="R9" s="31">
        <f t="shared" si="2"/>
        <v>19.5</v>
      </c>
      <c r="S9" s="30">
        <f t="shared" si="3"/>
        <v>21</v>
      </c>
      <c r="T9" s="25">
        <f t="shared" si="4"/>
        <v>19.5</v>
      </c>
      <c r="U9" s="32">
        <f t="shared" si="5"/>
        <v>18</v>
      </c>
      <c r="V9" s="33">
        <f t="shared" si="6"/>
        <v>40.5</v>
      </c>
      <c r="W9" s="45">
        <v>4</v>
      </c>
    </row>
    <row r="10" spans="1:23" s="35" customFormat="1">
      <c r="A10" s="19">
        <v>117</v>
      </c>
      <c r="B10" s="20" t="s">
        <v>432</v>
      </c>
      <c r="C10" s="20" t="s">
        <v>184</v>
      </c>
      <c r="D10" s="20" t="s">
        <v>344</v>
      </c>
      <c r="E10" s="20" t="s">
        <v>71</v>
      </c>
      <c r="F10" s="21">
        <v>12</v>
      </c>
      <c r="G10" s="22" t="s">
        <v>38</v>
      </c>
      <c r="H10" s="23">
        <v>1</v>
      </c>
      <c r="I10" s="23" t="s">
        <v>39</v>
      </c>
      <c r="J10" s="24">
        <v>3</v>
      </c>
      <c r="K10" s="25">
        <v>3.25</v>
      </c>
      <c r="L10" s="26">
        <v>3.25</v>
      </c>
      <c r="M10" s="24"/>
      <c r="N10" s="25"/>
      <c r="O10" s="31"/>
      <c r="P10" s="30">
        <f t="shared" si="0"/>
        <v>18</v>
      </c>
      <c r="Q10" s="25">
        <f t="shared" si="1"/>
        <v>19.5</v>
      </c>
      <c r="R10" s="31">
        <f t="shared" si="2"/>
        <v>19.5</v>
      </c>
      <c r="S10" s="30">
        <f t="shared" si="3"/>
        <v>19.5</v>
      </c>
      <c r="T10" s="25">
        <f t="shared" si="4"/>
        <v>19.5</v>
      </c>
      <c r="U10" s="32">
        <f t="shared" si="5"/>
        <v>18</v>
      </c>
      <c r="V10" s="33">
        <f t="shared" si="6"/>
        <v>39</v>
      </c>
      <c r="W10" s="45">
        <v>5</v>
      </c>
    </row>
    <row r="11" spans="1:23" s="35" customFormat="1">
      <c r="A11" s="19">
        <v>140</v>
      </c>
      <c r="B11" s="20" t="s">
        <v>433</v>
      </c>
      <c r="C11" s="20" t="s">
        <v>434</v>
      </c>
      <c r="D11" s="20" t="s">
        <v>344</v>
      </c>
      <c r="E11" s="20" t="s">
        <v>76</v>
      </c>
      <c r="F11" s="21">
        <v>12</v>
      </c>
      <c r="G11" s="22" t="s">
        <v>38</v>
      </c>
      <c r="H11" s="36"/>
      <c r="I11" s="36"/>
      <c r="J11" s="24">
        <v>3</v>
      </c>
      <c r="K11" s="25">
        <v>2.75</v>
      </c>
      <c r="L11" s="26">
        <v>3.25</v>
      </c>
      <c r="M11" s="24"/>
      <c r="N11" s="25"/>
      <c r="O11" s="31"/>
      <c r="P11" s="30">
        <f t="shared" si="0"/>
        <v>18</v>
      </c>
      <c r="Q11" s="25">
        <f t="shared" si="1"/>
        <v>16.5</v>
      </c>
      <c r="R11" s="31">
        <f t="shared" si="2"/>
        <v>19.5</v>
      </c>
      <c r="S11" s="30">
        <f t="shared" si="3"/>
        <v>19.5</v>
      </c>
      <c r="T11" s="25">
        <f t="shared" si="4"/>
        <v>18</v>
      </c>
      <c r="U11" s="32">
        <f t="shared" si="5"/>
        <v>16.5</v>
      </c>
      <c r="V11" s="33">
        <f t="shared" si="6"/>
        <v>37.5</v>
      </c>
      <c r="W11" s="45">
        <v>6</v>
      </c>
    </row>
    <row r="12" spans="1:23" s="35" customFormat="1">
      <c r="A12" s="19">
        <v>138</v>
      </c>
      <c r="B12" s="20" t="s">
        <v>74</v>
      </c>
      <c r="C12" s="20" t="s">
        <v>435</v>
      </c>
      <c r="D12" s="20" t="s">
        <v>344</v>
      </c>
      <c r="E12" s="20" t="s">
        <v>48</v>
      </c>
      <c r="F12" s="21">
        <v>12</v>
      </c>
      <c r="G12" s="22" t="s">
        <v>38</v>
      </c>
      <c r="H12" s="36"/>
      <c r="I12" s="36"/>
      <c r="J12" s="24">
        <v>2.5</v>
      </c>
      <c r="K12" s="25">
        <v>2.5</v>
      </c>
      <c r="L12" s="26">
        <v>3.5</v>
      </c>
      <c r="M12" s="24"/>
      <c r="N12" s="25"/>
      <c r="O12" s="31"/>
      <c r="P12" s="30">
        <f t="shared" si="0"/>
        <v>15</v>
      </c>
      <c r="Q12" s="25">
        <f t="shared" si="1"/>
        <v>15</v>
      </c>
      <c r="R12" s="31">
        <f t="shared" si="2"/>
        <v>21</v>
      </c>
      <c r="S12" s="30">
        <f t="shared" si="3"/>
        <v>21</v>
      </c>
      <c r="T12" s="25">
        <f t="shared" si="4"/>
        <v>15</v>
      </c>
      <c r="U12" s="32">
        <f t="shared" si="5"/>
        <v>15</v>
      </c>
      <c r="V12" s="33">
        <f t="shared" si="6"/>
        <v>36</v>
      </c>
      <c r="W12" s="45">
        <v>7</v>
      </c>
    </row>
    <row r="13" spans="1:23" s="35" customFormat="1">
      <c r="A13" s="19">
        <v>114</v>
      </c>
      <c r="B13" s="20" t="s">
        <v>96</v>
      </c>
      <c r="C13" s="20" t="s">
        <v>177</v>
      </c>
      <c r="D13" s="20" t="s">
        <v>344</v>
      </c>
      <c r="E13" s="20" t="s">
        <v>53</v>
      </c>
      <c r="F13" s="21">
        <v>12</v>
      </c>
      <c r="G13" s="22" t="s">
        <v>38</v>
      </c>
      <c r="H13" s="23">
        <v>1</v>
      </c>
      <c r="I13" s="23" t="s">
        <v>39</v>
      </c>
      <c r="J13" s="24">
        <v>3</v>
      </c>
      <c r="K13" s="25">
        <v>3</v>
      </c>
      <c r="L13" s="26"/>
      <c r="M13" s="24"/>
      <c r="N13" s="25"/>
      <c r="O13" s="31"/>
      <c r="P13" s="30">
        <f t="shared" si="0"/>
        <v>18</v>
      </c>
      <c r="Q13" s="25">
        <f t="shared" si="1"/>
        <v>18</v>
      </c>
      <c r="R13" s="31">
        <f t="shared" si="2"/>
        <v>0</v>
      </c>
      <c r="S13" s="30">
        <f t="shared" si="3"/>
        <v>18</v>
      </c>
      <c r="T13" s="25">
        <f t="shared" si="4"/>
        <v>18</v>
      </c>
      <c r="U13" s="32">
        <f t="shared" si="5"/>
        <v>0</v>
      </c>
      <c r="V13" s="33">
        <f t="shared" si="6"/>
        <v>36</v>
      </c>
      <c r="W13" s="45">
        <v>8</v>
      </c>
    </row>
    <row r="14" spans="1:23" s="35" customFormat="1">
      <c r="A14" s="19">
        <v>112</v>
      </c>
      <c r="B14" s="20" t="s">
        <v>436</v>
      </c>
      <c r="C14" s="20" t="s">
        <v>437</v>
      </c>
      <c r="D14" s="20" t="s">
        <v>292</v>
      </c>
      <c r="E14" s="20" t="s">
        <v>93</v>
      </c>
      <c r="F14" s="21">
        <v>12</v>
      </c>
      <c r="G14" s="22" t="s">
        <v>38</v>
      </c>
      <c r="H14" s="23">
        <v>1</v>
      </c>
      <c r="I14" s="23" t="s">
        <v>39</v>
      </c>
      <c r="J14" s="24">
        <v>2.5</v>
      </c>
      <c r="K14" s="25">
        <v>2.5</v>
      </c>
      <c r="L14" s="26">
        <v>3.25</v>
      </c>
      <c r="M14" s="24"/>
      <c r="N14" s="25"/>
      <c r="O14" s="31"/>
      <c r="P14" s="30">
        <f t="shared" si="0"/>
        <v>15</v>
      </c>
      <c r="Q14" s="25">
        <f t="shared" si="1"/>
        <v>15</v>
      </c>
      <c r="R14" s="31">
        <f t="shared" si="2"/>
        <v>19.5</v>
      </c>
      <c r="S14" s="30">
        <f t="shared" si="3"/>
        <v>19.5</v>
      </c>
      <c r="T14" s="25">
        <f t="shared" si="4"/>
        <v>15</v>
      </c>
      <c r="U14" s="32">
        <f t="shared" si="5"/>
        <v>15</v>
      </c>
      <c r="V14" s="33">
        <f t="shared" si="6"/>
        <v>34.5</v>
      </c>
      <c r="W14" s="45">
        <v>9</v>
      </c>
    </row>
    <row r="15" spans="1:23" s="35" customFormat="1">
      <c r="A15" s="19">
        <v>127</v>
      </c>
      <c r="B15" s="20" t="s">
        <v>77</v>
      </c>
      <c r="C15" s="20" t="s">
        <v>128</v>
      </c>
      <c r="D15" s="20" t="s">
        <v>344</v>
      </c>
      <c r="E15" s="20" t="s">
        <v>48</v>
      </c>
      <c r="F15" s="21">
        <v>12</v>
      </c>
      <c r="G15" s="22" t="s">
        <v>38</v>
      </c>
      <c r="H15" s="23">
        <v>1</v>
      </c>
      <c r="I15" s="23" t="s">
        <v>39</v>
      </c>
      <c r="J15" s="24">
        <v>3</v>
      </c>
      <c r="K15" s="25">
        <v>2.75</v>
      </c>
      <c r="L15" s="26">
        <v>2.75</v>
      </c>
      <c r="M15" s="24"/>
      <c r="N15" s="25"/>
      <c r="O15" s="31"/>
      <c r="P15" s="30">
        <f t="shared" si="0"/>
        <v>18</v>
      </c>
      <c r="Q15" s="25">
        <f t="shared" si="1"/>
        <v>16.5</v>
      </c>
      <c r="R15" s="31">
        <f t="shared" si="2"/>
        <v>16.5</v>
      </c>
      <c r="S15" s="30">
        <f t="shared" si="3"/>
        <v>18</v>
      </c>
      <c r="T15" s="25">
        <f t="shared" si="4"/>
        <v>16.5</v>
      </c>
      <c r="U15" s="32">
        <f t="shared" si="5"/>
        <v>16.5</v>
      </c>
      <c r="V15" s="33">
        <f t="shared" si="6"/>
        <v>34.5</v>
      </c>
      <c r="W15" s="45">
        <v>10</v>
      </c>
    </row>
    <row r="16" spans="1:23" s="35" customFormat="1">
      <c r="A16" s="19">
        <v>120</v>
      </c>
      <c r="B16" s="20" t="s">
        <v>427</v>
      </c>
      <c r="C16" s="20" t="s">
        <v>438</v>
      </c>
      <c r="D16" s="20" t="s">
        <v>344</v>
      </c>
      <c r="E16" s="20" t="s">
        <v>71</v>
      </c>
      <c r="F16" s="21">
        <v>12</v>
      </c>
      <c r="G16" s="22" t="s">
        <v>38</v>
      </c>
      <c r="H16" s="23">
        <v>1</v>
      </c>
      <c r="I16" s="23" t="s">
        <v>39</v>
      </c>
      <c r="J16" s="24">
        <v>2.5</v>
      </c>
      <c r="K16" s="25">
        <v>3.25</v>
      </c>
      <c r="L16" s="26">
        <v>2.5</v>
      </c>
      <c r="M16" s="24"/>
      <c r="N16" s="25"/>
      <c r="O16" s="31"/>
      <c r="P16" s="30">
        <f t="shared" si="0"/>
        <v>15</v>
      </c>
      <c r="Q16" s="25">
        <f t="shared" si="1"/>
        <v>19.5</v>
      </c>
      <c r="R16" s="31">
        <f t="shared" si="2"/>
        <v>15</v>
      </c>
      <c r="S16" s="30">
        <f t="shared" si="3"/>
        <v>19.5</v>
      </c>
      <c r="T16" s="25">
        <f t="shared" si="4"/>
        <v>15</v>
      </c>
      <c r="U16" s="32">
        <f t="shared" si="5"/>
        <v>15</v>
      </c>
      <c r="V16" s="33">
        <f t="shared" si="6"/>
        <v>34.5</v>
      </c>
      <c r="W16" s="45">
        <v>11</v>
      </c>
    </row>
    <row r="17" spans="1:23" s="35" customFormat="1">
      <c r="A17" s="19">
        <v>133</v>
      </c>
      <c r="B17" s="20" t="s">
        <v>100</v>
      </c>
      <c r="C17" s="20" t="s">
        <v>442</v>
      </c>
      <c r="D17" s="20" t="s">
        <v>292</v>
      </c>
      <c r="E17" s="20" t="s">
        <v>48</v>
      </c>
      <c r="F17" s="21">
        <v>12</v>
      </c>
      <c r="G17" s="22" t="s">
        <v>38</v>
      </c>
      <c r="H17" s="23">
        <v>1</v>
      </c>
      <c r="I17" s="23" t="s">
        <v>39</v>
      </c>
      <c r="J17" s="24">
        <v>2.5</v>
      </c>
      <c r="K17" s="25">
        <v>2.5</v>
      </c>
      <c r="L17" s="26">
        <v>3</v>
      </c>
      <c r="M17" s="24"/>
      <c r="N17" s="25"/>
      <c r="O17" s="31"/>
      <c r="P17" s="30">
        <f t="shared" si="0"/>
        <v>15</v>
      </c>
      <c r="Q17" s="25">
        <f t="shared" si="1"/>
        <v>15</v>
      </c>
      <c r="R17" s="31">
        <f t="shared" si="2"/>
        <v>18</v>
      </c>
      <c r="S17" s="30">
        <f t="shared" si="3"/>
        <v>18</v>
      </c>
      <c r="T17" s="25">
        <f t="shared" si="4"/>
        <v>15</v>
      </c>
      <c r="U17" s="32">
        <f t="shared" si="5"/>
        <v>15</v>
      </c>
      <c r="V17" s="33">
        <f t="shared" si="6"/>
        <v>33</v>
      </c>
      <c r="W17" s="45">
        <v>12</v>
      </c>
    </row>
    <row r="18" spans="1:23" s="35" customFormat="1">
      <c r="A18" s="19">
        <v>131</v>
      </c>
      <c r="B18" s="20" t="s">
        <v>109</v>
      </c>
      <c r="C18" s="20" t="s">
        <v>441</v>
      </c>
      <c r="D18" s="20" t="s">
        <v>292</v>
      </c>
      <c r="E18" s="20" t="s">
        <v>48</v>
      </c>
      <c r="F18" s="21">
        <v>12</v>
      </c>
      <c r="G18" s="22" t="s">
        <v>38</v>
      </c>
      <c r="H18" s="23">
        <v>1</v>
      </c>
      <c r="I18" s="23" t="s">
        <v>39</v>
      </c>
      <c r="J18" s="24">
        <v>3</v>
      </c>
      <c r="K18" s="25">
        <v>2.5</v>
      </c>
      <c r="L18" s="26">
        <v>2.5</v>
      </c>
      <c r="M18" s="24"/>
      <c r="N18" s="25"/>
      <c r="O18" s="31"/>
      <c r="P18" s="30">
        <f t="shared" si="0"/>
        <v>18</v>
      </c>
      <c r="Q18" s="25">
        <f t="shared" si="1"/>
        <v>15</v>
      </c>
      <c r="R18" s="31">
        <f t="shared" si="2"/>
        <v>15</v>
      </c>
      <c r="S18" s="30">
        <f t="shared" si="3"/>
        <v>18</v>
      </c>
      <c r="T18" s="25">
        <f t="shared" si="4"/>
        <v>15</v>
      </c>
      <c r="U18" s="32">
        <f t="shared" si="5"/>
        <v>15</v>
      </c>
      <c r="V18" s="33">
        <f t="shared" si="6"/>
        <v>33</v>
      </c>
      <c r="W18" s="45">
        <v>13</v>
      </c>
    </row>
    <row r="19" spans="1:23" s="35" customFormat="1">
      <c r="A19" s="19">
        <v>118</v>
      </c>
      <c r="B19" s="20" t="s">
        <v>439</v>
      </c>
      <c r="C19" s="20" t="s">
        <v>440</v>
      </c>
      <c r="D19" s="20" t="s">
        <v>344</v>
      </c>
      <c r="E19" s="20" t="s">
        <v>71</v>
      </c>
      <c r="F19" s="21">
        <v>12</v>
      </c>
      <c r="G19" s="22" t="s">
        <v>38</v>
      </c>
      <c r="H19" s="23">
        <v>1</v>
      </c>
      <c r="I19" s="23" t="s">
        <v>39</v>
      </c>
      <c r="J19" s="24">
        <v>3.5</v>
      </c>
      <c r="K19" s="25">
        <v>2</v>
      </c>
      <c r="L19" s="26">
        <v>2</v>
      </c>
      <c r="M19" s="24"/>
      <c r="N19" s="25"/>
      <c r="O19" s="31"/>
      <c r="P19" s="30">
        <f t="shared" si="0"/>
        <v>21</v>
      </c>
      <c r="Q19" s="25">
        <f t="shared" si="1"/>
        <v>12</v>
      </c>
      <c r="R19" s="31">
        <f t="shared" si="2"/>
        <v>12</v>
      </c>
      <c r="S19" s="30">
        <f t="shared" si="3"/>
        <v>21</v>
      </c>
      <c r="T19" s="25">
        <f t="shared" si="4"/>
        <v>12</v>
      </c>
      <c r="U19" s="32">
        <f t="shared" si="5"/>
        <v>12</v>
      </c>
      <c r="V19" s="33">
        <f t="shared" si="6"/>
        <v>33</v>
      </c>
      <c r="W19" s="45">
        <v>14</v>
      </c>
    </row>
    <row r="20" spans="1:23" s="35" customFormat="1">
      <c r="A20" s="19">
        <v>108</v>
      </c>
      <c r="B20" s="20" t="s">
        <v>77</v>
      </c>
      <c r="C20" s="20" t="s">
        <v>443</v>
      </c>
      <c r="D20" s="20" t="s">
        <v>292</v>
      </c>
      <c r="E20" s="20" t="s">
        <v>61</v>
      </c>
      <c r="F20" s="21">
        <v>12</v>
      </c>
      <c r="G20" s="22" t="s">
        <v>38</v>
      </c>
      <c r="H20" s="23">
        <v>1</v>
      </c>
      <c r="I20" s="23" t="s">
        <v>39</v>
      </c>
      <c r="J20" s="24">
        <v>2.5</v>
      </c>
      <c r="K20" s="25">
        <v>2.5</v>
      </c>
      <c r="L20" s="26">
        <v>2.75</v>
      </c>
      <c r="M20" s="24"/>
      <c r="N20" s="25"/>
      <c r="O20" s="31"/>
      <c r="P20" s="30">
        <f t="shared" si="0"/>
        <v>15</v>
      </c>
      <c r="Q20" s="25">
        <f t="shared" si="1"/>
        <v>15</v>
      </c>
      <c r="R20" s="31">
        <f t="shared" si="2"/>
        <v>16.5</v>
      </c>
      <c r="S20" s="30">
        <f t="shared" si="3"/>
        <v>16.5</v>
      </c>
      <c r="T20" s="25">
        <f t="shared" si="4"/>
        <v>15</v>
      </c>
      <c r="U20" s="32">
        <f t="shared" si="5"/>
        <v>15</v>
      </c>
      <c r="V20" s="33">
        <f t="shared" si="6"/>
        <v>31.5</v>
      </c>
      <c r="W20" s="45">
        <v>15</v>
      </c>
    </row>
    <row r="21" spans="1:23" s="35" customFormat="1">
      <c r="A21" s="19">
        <v>116</v>
      </c>
      <c r="B21" s="20" t="s">
        <v>444</v>
      </c>
      <c r="C21" s="20" t="s">
        <v>246</v>
      </c>
      <c r="D21" s="20" t="s">
        <v>292</v>
      </c>
      <c r="E21" s="20" t="s">
        <v>71</v>
      </c>
      <c r="F21" s="21">
        <v>12</v>
      </c>
      <c r="G21" s="22" t="s">
        <v>38</v>
      </c>
      <c r="H21" s="23">
        <v>1</v>
      </c>
      <c r="I21" s="23" t="s">
        <v>39</v>
      </c>
      <c r="J21" s="24">
        <v>2</v>
      </c>
      <c r="K21" s="25">
        <v>2.5</v>
      </c>
      <c r="L21" s="26">
        <v>2.75</v>
      </c>
      <c r="M21" s="24"/>
      <c r="N21" s="25"/>
      <c r="O21" s="31"/>
      <c r="P21" s="30">
        <f t="shared" si="0"/>
        <v>12</v>
      </c>
      <c r="Q21" s="25">
        <f t="shared" si="1"/>
        <v>15</v>
      </c>
      <c r="R21" s="31">
        <f t="shared" si="2"/>
        <v>16.5</v>
      </c>
      <c r="S21" s="30">
        <f t="shared" si="3"/>
        <v>16.5</v>
      </c>
      <c r="T21" s="25">
        <f t="shared" si="4"/>
        <v>15</v>
      </c>
      <c r="U21" s="32">
        <f t="shared" si="5"/>
        <v>12</v>
      </c>
      <c r="V21" s="33">
        <f t="shared" si="6"/>
        <v>31.5</v>
      </c>
      <c r="W21" s="45">
        <v>16</v>
      </c>
    </row>
    <row r="22" spans="1:23" s="35" customFormat="1">
      <c r="A22" s="19">
        <v>126</v>
      </c>
      <c r="B22" s="20" t="s">
        <v>427</v>
      </c>
      <c r="C22" s="20" t="s">
        <v>445</v>
      </c>
      <c r="D22" s="20" t="s">
        <v>292</v>
      </c>
      <c r="E22" s="20" t="s">
        <v>120</v>
      </c>
      <c r="F22" s="21">
        <v>12</v>
      </c>
      <c r="G22" s="22" t="s">
        <v>38</v>
      </c>
      <c r="H22" s="23">
        <v>1</v>
      </c>
      <c r="I22" s="23" t="s">
        <v>39</v>
      </c>
      <c r="J22" s="24">
        <v>1.5</v>
      </c>
      <c r="K22" s="25">
        <v>2.25</v>
      </c>
      <c r="L22" s="26">
        <v>3</v>
      </c>
      <c r="M22" s="24"/>
      <c r="N22" s="25"/>
      <c r="O22" s="31"/>
      <c r="P22" s="30">
        <f t="shared" si="0"/>
        <v>9</v>
      </c>
      <c r="Q22" s="25">
        <f t="shared" si="1"/>
        <v>13.5</v>
      </c>
      <c r="R22" s="31">
        <f t="shared" si="2"/>
        <v>18</v>
      </c>
      <c r="S22" s="30">
        <f t="shared" si="3"/>
        <v>18</v>
      </c>
      <c r="T22" s="25">
        <f t="shared" si="4"/>
        <v>13.5</v>
      </c>
      <c r="U22" s="32">
        <f t="shared" si="5"/>
        <v>9</v>
      </c>
      <c r="V22" s="33">
        <f t="shared" si="6"/>
        <v>31.5</v>
      </c>
      <c r="W22" s="45">
        <v>17</v>
      </c>
    </row>
    <row r="23" spans="1:23" s="35" customFormat="1">
      <c r="A23" s="19">
        <v>136</v>
      </c>
      <c r="B23" s="20" t="s">
        <v>446</v>
      </c>
      <c r="C23" s="20" t="s">
        <v>447</v>
      </c>
      <c r="D23" s="20" t="s">
        <v>344</v>
      </c>
      <c r="E23" s="20" t="s">
        <v>48</v>
      </c>
      <c r="F23" s="21">
        <v>12</v>
      </c>
      <c r="G23" s="22" t="s">
        <v>38</v>
      </c>
      <c r="H23" s="36"/>
      <c r="I23" s="36"/>
      <c r="J23" s="24">
        <v>2</v>
      </c>
      <c r="K23" s="25">
        <v>2.25</v>
      </c>
      <c r="L23" s="26">
        <v>2.75</v>
      </c>
      <c r="M23" s="24">
        <v>3</v>
      </c>
      <c r="N23" s="25"/>
      <c r="O23" s="31"/>
      <c r="P23" s="30">
        <f t="shared" si="0"/>
        <v>9</v>
      </c>
      <c r="Q23" s="25">
        <f t="shared" si="1"/>
        <v>13.5</v>
      </c>
      <c r="R23" s="31">
        <f t="shared" si="2"/>
        <v>16.5</v>
      </c>
      <c r="S23" s="30">
        <f t="shared" si="3"/>
        <v>16.5</v>
      </c>
      <c r="T23" s="25">
        <f t="shared" si="4"/>
        <v>13.5</v>
      </c>
      <c r="U23" s="32">
        <f t="shared" si="5"/>
        <v>9</v>
      </c>
      <c r="V23" s="33">
        <f t="shared" si="6"/>
        <v>30</v>
      </c>
      <c r="W23" s="45">
        <v>18</v>
      </c>
    </row>
    <row r="24" spans="1:23" s="35" customFormat="1">
      <c r="A24" s="19">
        <v>121</v>
      </c>
      <c r="B24" s="20" t="s">
        <v>448</v>
      </c>
      <c r="C24" s="20" t="s">
        <v>449</v>
      </c>
      <c r="D24" s="20" t="s">
        <v>292</v>
      </c>
      <c r="E24" s="20" t="s">
        <v>71</v>
      </c>
      <c r="F24" s="21">
        <v>12</v>
      </c>
      <c r="G24" s="22" t="s">
        <v>38</v>
      </c>
      <c r="H24" s="23">
        <v>1</v>
      </c>
      <c r="I24" s="23" t="s">
        <v>39</v>
      </c>
      <c r="J24" s="24">
        <v>2.5</v>
      </c>
      <c r="K24" s="25">
        <v>2.25</v>
      </c>
      <c r="L24" s="26">
        <v>2.25</v>
      </c>
      <c r="M24" s="24"/>
      <c r="N24" s="25"/>
      <c r="O24" s="31"/>
      <c r="P24" s="30">
        <f t="shared" si="0"/>
        <v>15</v>
      </c>
      <c r="Q24" s="25">
        <f t="shared" si="1"/>
        <v>13.5</v>
      </c>
      <c r="R24" s="31">
        <f t="shared" si="2"/>
        <v>13.5</v>
      </c>
      <c r="S24" s="30">
        <f t="shared" si="3"/>
        <v>15</v>
      </c>
      <c r="T24" s="25">
        <f t="shared" si="4"/>
        <v>13.5</v>
      </c>
      <c r="U24" s="32">
        <f t="shared" si="5"/>
        <v>13.5</v>
      </c>
      <c r="V24" s="33">
        <f t="shared" si="6"/>
        <v>28.5</v>
      </c>
      <c r="W24" s="45">
        <v>19</v>
      </c>
    </row>
    <row r="25" spans="1:23" s="35" customFormat="1">
      <c r="A25" s="19">
        <v>137</v>
      </c>
      <c r="B25" s="20" t="s">
        <v>450</v>
      </c>
      <c r="C25" s="20" t="s">
        <v>451</v>
      </c>
      <c r="D25" s="20" t="s">
        <v>292</v>
      </c>
      <c r="E25" s="20" t="s">
        <v>48</v>
      </c>
      <c r="F25" s="21">
        <v>12</v>
      </c>
      <c r="G25" s="22" t="s">
        <v>38</v>
      </c>
      <c r="H25" s="36"/>
      <c r="I25" s="36"/>
      <c r="J25" s="24">
        <v>2.5</v>
      </c>
      <c r="K25" s="25">
        <v>2.25</v>
      </c>
      <c r="L25" s="26">
        <v>2</v>
      </c>
      <c r="M25" s="24"/>
      <c r="N25" s="25"/>
      <c r="O25" s="31"/>
      <c r="P25" s="30">
        <f t="shared" si="0"/>
        <v>15</v>
      </c>
      <c r="Q25" s="25">
        <f t="shared" si="1"/>
        <v>13.5</v>
      </c>
      <c r="R25" s="31">
        <f t="shared" si="2"/>
        <v>12</v>
      </c>
      <c r="S25" s="30">
        <f t="shared" si="3"/>
        <v>15</v>
      </c>
      <c r="T25" s="25">
        <f t="shared" si="4"/>
        <v>13.5</v>
      </c>
      <c r="U25" s="32">
        <f t="shared" si="5"/>
        <v>12</v>
      </c>
      <c r="V25" s="33">
        <f t="shared" si="6"/>
        <v>28.5</v>
      </c>
      <c r="W25" s="45">
        <v>20</v>
      </c>
    </row>
    <row r="26" spans="1:23" s="35" customFormat="1">
      <c r="A26" s="19">
        <v>135</v>
      </c>
      <c r="B26" s="20" t="s">
        <v>69</v>
      </c>
      <c r="C26" s="20" t="s">
        <v>452</v>
      </c>
      <c r="D26" s="20" t="s">
        <v>292</v>
      </c>
      <c r="E26" s="20" t="s">
        <v>48</v>
      </c>
      <c r="F26" s="21">
        <v>12</v>
      </c>
      <c r="G26" s="22" t="s">
        <v>38</v>
      </c>
      <c r="H26" s="36"/>
      <c r="I26" s="36"/>
      <c r="J26" s="24">
        <v>2</v>
      </c>
      <c r="K26" s="25">
        <v>2</v>
      </c>
      <c r="L26" s="26">
        <v>2.5</v>
      </c>
      <c r="M26" s="24"/>
      <c r="N26" s="25"/>
      <c r="O26" s="31"/>
      <c r="P26" s="30">
        <f t="shared" si="0"/>
        <v>12</v>
      </c>
      <c r="Q26" s="25">
        <f t="shared" si="1"/>
        <v>12</v>
      </c>
      <c r="R26" s="31">
        <f t="shared" si="2"/>
        <v>15</v>
      </c>
      <c r="S26" s="30">
        <f t="shared" si="3"/>
        <v>15</v>
      </c>
      <c r="T26" s="25">
        <f t="shared" si="4"/>
        <v>12</v>
      </c>
      <c r="U26" s="32">
        <f t="shared" si="5"/>
        <v>12</v>
      </c>
      <c r="V26" s="33">
        <f t="shared" si="6"/>
        <v>27</v>
      </c>
      <c r="W26" s="45">
        <v>21</v>
      </c>
    </row>
    <row r="27" spans="1:23" s="35" customFormat="1">
      <c r="A27" s="19">
        <v>132</v>
      </c>
      <c r="B27" s="20" t="s">
        <v>444</v>
      </c>
      <c r="C27" s="20" t="s">
        <v>47</v>
      </c>
      <c r="D27" s="20" t="s">
        <v>292</v>
      </c>
      <c r="E27" s="20" t="s">
        <v>48</v>
      </c>
      <c r="F27" s="21">
        <v>12</v>
      </c>
      <c r="G27" s="22" t="s">
        <v>38</v>
      </c>
      <c r="H27" s="23">
        <v>1</v>
      </c>
      <c r="I27" s="23" t="s">
        <v>39</v>
      </c>
      <c r="J27" s="24">
        <v>2.5</v>
      </c>
      <c r="K27" s="25">
        <v>1.5</v>
      </c>
      <c r="L27" s="26">
        <v>2</v>
      </c>
      <c r="M27" s="24"/>
      <c r="N27" s="25"/>
      <c r="O27" s="31"/>
      <c r="P27" s="30">
        <f t="shared" si="0"/>
        <v>15</v>
      </c>
      <c r="Q27" s="25">
        <f t="shared" si="1"/>
        <v>9</v>
      </c>
      <c r="R27" s="31">
        <f t="shared" si="2"/>
        <v>12</v>
      </c>
      <c r="S27" s="30">
        <f t="shared" si="3"/>
        <v>15</v>
      </c>
      <c r="T27" s="25">
        <f t="shared" si="4"/>
        <v>12</v>
      </c>
      <c r="U27" s="32">
        <f t="shared" si="5"/>
        <v>9</v>
      </c>
      <c r="V27" s="33">
        <f t="shared" si="6"/>
        <v>27</v>
      </c>
      <c r="W27" s="45">
        <v>22</v>
      </c>
    </row>
    <row r="28" spans="1:23" s="35" customFormat="1">
      <c r="A28" s="19">
        <v>139</v>
      </c>
      <c r="B28" s="20" t="s">
        <v>100</v>
      </c>
      <c r="C28" s="20" t="s">
        <v>453</v>
      </c>
      <c r="D28" s="20" t="s">
        <v>292</v>
      </c>
      <c r="E28" s="20" t="s">
        <v>48</v>
      </c>
      <c r="F28" s="21">
        <v>12</v>
      </c>
      <c r="G28" s="22" t="s">
        <v>38</v>
      </c>
      <c r="H28" s="36"/>
      <c r="I28" s="36"/>
      <c r="J28" s="24">
        <v>2.5</v>
      </c>
      <c r="K28" s="25">
        <v>2</v>
      </c>
      <c r="L28" s="26">
        <v>2.25</v>
      </c>
      <c r="M28" s="24">
        <v>3</v>
      </c>
      <c r="N28" s="25"/>
      <c r="O28" s="31"/>
      <c r="P28" s="30">
        <f t="shared" si="0"/>
        <v>12</v>
      </c>
      <c r="Q28" s="25">
        <f t="shared" si="1"/>
        <v>12</v>
      </c>
      <c r="R28" s="31">
        <f t="shared" si="2"/>
        <v>13.5</v>
      </c>
      <c r="S28" s="30">
        <f t="shared" si="3"/>
        <v>13.5</v>
      </c>
      <c r="T28" s="25">
        <f t="shared" si="4"/>
        <v>12</v>
      </c>
      <c r="U28" s="32">
        <f t="shared" si="5"/>
        <v>12</v>
      </c>
      <c r="V28" s="33">
        <f t="shared" si="6"/>
        <v>25.5</v>
      </c>
      <c r="W28" s="45">
        <v>23</v>
      </c>
    </row>
    <row r="29" spans="1:23" s="35" customFormat="1">
      <c r="A29" s="19">
        <v>141</v>
      </c>
      <c r="B29" s="20" t="s">
        <v>454</v>
      </c>
      <c r="C29" s="20" t="s">
        <v>91</v>
      </c>
      <c r="D29" s="20" t="s">
        <v>344</v>
      </c>
      <c r="E29" s="20" t="s">
        <v>76</v>
      </c>
      <c r="F29" s="21">
        <v>12</v>
      </c>
      <c r="G29" s="22" t="s">
        <v>38</v>
      </c>
      <c r="H29" s="36"/>
      <c r="I29" s="36"/>
      <c r="J29" s="24">
        <v>2.5</v>
      </c>
      <c r="K29" s="25">
        <v>1.75</v>
      </c>
      <c r="L29" s="26">
        <v>1.75</v>
      </c>
      <c r="M29" s="24"/>
      <c r="N29" s="25"/>
      <c r="O29" s="31"/>
      <c r="P29" s="30">
        <f t="shared" si="0"/>
        <v>15</v>
      </c>
      <c r="Q29" s="25">
        <f t="shared" si="1"/>
        <v>10.5</v>
      </c>
      <c r="R29" s="31">
        <f t="shared" si="2"/>
        <v>10.5</v>
      </c>
      <c r="S29" s="30">
        <f t="shared" si="3"/>
        <v>15</v>
      </c>
      <c r="T29" s="25">
        <f t="shared" si="4"/>
        <v>10.5</v>
      </c>
      <c r="U29" s="32">
        <f t="shared" si="5"/>
        <v>10.5</v>
      </c>
      <c r="V29" s="33">
        <f t="shared" si="6"/>
        <v>25.5</v>
      </c>
      <c r="W29" s="45">
        <v>24</v>
      </c>
    </row>
    <row r="30" spans="1:23" s="35" customFormat="1">
      <c r="A30" s="19">
        <v>128</v>
      </c>
      <c r="B30" s="20" t="s">
        <v>455</v>
      </c>
      <c r="C30" s="20" t="s">
        <v>220</v>
      </c>
      <c r="D30" s="20" t="s">
        <v>292</v>
      </c>
      <c r="E30" s="20" t="s">
        <v>48</v>
      </c>
      <c r="F30" s="21">
        <v>12</v>
      </c>
      <c r="G30" s="22" t="s">
        <v>38</v>
      </c>
      <c r="H30" s="23">
        <v>1</v>
      </c>
      <c r="I30" s="23" t="s">
        <v>39</v>
      </c>
      <c r="J30" s="24">
        <v>2.5</v>
      </c>
      <c r="K30" s="25">
        <v>1.75</v>
      </c>
      <c r="L30" s="26">
        <v>2.25</v>
      </c>
      <c r="M30" s="24">
        <v>6</v>
      </c>
      <c r="N30" s="25"/>
      <c r="O30" s="31"/>
      <c r="P30" s="30">
        <f t="shared" si="0"/>
        <v>9</v>
      </c>
      <c r="Q30" s="25">
        <f t="shared" si="1"/>
        <v>10.5</v>
      </c>
      <c r="R30" s="31">
        <f t="shared" si="2"/>
        <v>13.5</v>
      </c>
      <c r="S30" s="30">
        <f t="shared" si="3"/>
        <v>13.5</v>
      </c>
      <c r="T30" s="25">
        <f t="shared" si="4"/>
        <v>10.5</v>
      </c>
      <c r="U30" s="32">
        <f t="shared" si="5"/>
        <v>9</v>
      </c>
      <c r="V30" s="33">
        <f t="shared" si="6"/>
        <v>24</v>
      </c>
      <c r="W30" s="45">
        <v>25</v>
      </c>
    </row>
    <row r="31" spans="1:23" s="35" customFormat="1">
      <c r="A31" s="19">
        <v>123</v>
      </c>
      <c r="B31" s="20" t="s">
        <v>62</v>
      </c>
      <c r="C31" s="20" t="s">
        <v>45</v>
      </c>
      <c r="D31" s="20" t="s">
        <v>344</v>
      </c>
      <c r="E31" s="20" t="s">
        <v>46</v>
      </c>
      <c r="F31" s="21">
        <v>12</v>
      </c>
      <c r="G31" s="22" t="s">
        <v>38</v>
      </c>
      <c r="H31" s="23">
        <v>1</v>
      </c>
      <c r="I31" s="23" t="s">
        <v>39</v>
      </c>
      <c r="J31" s="24">
        <v>1</v>
      </c>
      <c r="K31" s="25">
        <v>2</v>
      </c>
      <c r="L31" s="26">
        <v>2</v>
      </c>
      <c r="M31" s="24"/>
      <c r="N31" s="25"/>
      <c r="O31" s="31"/>
      <c r="P31" s="30">
        <f t="shared" si="0"/>
        <v>6</v>
      </c>
      <c r="Q31" s="25">
        <f t="shared" si="1"/>
        <v>12</v>
      </c>
      <c r="R31" s="31">
        <f t="shared" si="2"/>
        <v>12</v>
      </c>
      <c r="S31" s="30">
        <f t="shared" si="3"/>
        <v>12</v>
      </c>
      <c r="T31" s="25">
        <f t="shared" si="4"/>
        <v>12</v>
      </c>
      <c r="U31" s="32">
        <f t="shared" si="5"/>
        <v>6</v>
      </c>
      <c r="V31" s="33">
        <f t="shared" si="6"/>
        <v>24</v>
      </c>
      <c r="W31" s="45">
        <v>26</v>
      </c>
    </row>
    <row r="32" spans="1:23" s="35" customFormat="1">
      <c r="A32" s="19">
        <v>142</v>
      </c>
      <c r="B32" s="20" t="s">
        <v>448</v>
      </c>
      <c r="C32" s="20" t="s">
        <v>456</v>
      </c>
      <c r="D32" s="20" t="s">
        <v>344</v>
      </c>
      <c r="E32" s="20" t="s">
        <v>76</v>
      </c>
      <c r="F32" s="21">
        <v>12</v>
      </c>
      <c r="G32" s="22" t="s">
        <v>38</v>
      </c>
      <c r="H32" s="36"/>
      <c r="I32" s="36"/>
      <c r="J32" s="24">
        <v>2.5</v>
      </c>
      <c r="K32" s="25">
        <v>2</v>
      </c>
      <c r="L32" s="26">
        <v>1.75</v>
      </c>
      <c r="M32" s="24">
        <v>3</v>
      </c>
      <c r="N32" s="25"/>
      <c r="O32" s="31"/>
      <c r="P32" s="30">
        <f t="shared" si="0"/>
        <v>12</v>
      </c>
      <c r="Q32" s="25">
        <f t="shared" si="1"/>
        <v>12</v>
      </c>
      <c r="R32" s="31">
        <f t="shared" si="2"/>
        <v>10.5</v>
      </c>
      <c r="S32" s="30">
        <f t="shared" si="3"/>
        <v>12</v>
      </c>
      <c r="T32" s="25">
        <f t="shared" si="4"/>
        <v>12</v>
      </c>
      <c r="U32" s="32">
        <f t="shared" si="5"/>
        <v>10.5</v>
      </c>
      <c r="V32" s="33">
        <f t="shared" si="6"/>
        <v>24</v>
      </c>
      <c r="W32" s="45">
        <v>27</v>
      </c>
    </row>
    <row r="33" spans="1:23" s="35" customFormat="1">
      <c r="A33" s="19">
        <v>115</v>
      </c>
      <c r="B33" s="20" t="s">
        <v>457</v>
      </c>
      <c r="C33" s="20" t="s">
        <v>458</v>
      </c>
      <c r="D33" s="20" t="s">
        <v>344</v>
      </c>
      <c r="E33" s="20" t="s">
        <v>53</v>
      </c>
      <c r="F33" s="21">
        <v>12</v>
      </c>
      <c r="G33" s="22" t="s">
        <v>38</v>
      </c>
      <c r="H33" s="23">
        <v>1</v>
      </c>
      <c r="I33" s="23" t="s">
        <v>39</v>
      </c>
      <c r="J33" s="24">
        <v>1.5</v>
      </c>
      <c r="K33" s="25">
        <v>1.5</v>
      </c>
      <c r="L33" s="26">
        <v>2.25</v>
      </c>
      <c r="M33" s="24"/>
      <c r="N33" s="25"/>
      <c r="O33" s="31"/>
      <c r="P33" s="30">
        <f t="shared" si="0"/>
        <v>9</v>
      </c>
      <c r="Q33" s="25">
        <f t="shared" si="1"/>
        <v>9</v>
      </c>
      <c r="R33" s="31">
        <f t="shared" si="2"/>
        <v>13.5</v>
      </c>
      <c r="S33" s="30">
        <f t="shared" si="3"/>
        <v>13.5</v>
      </c>
      <c r="T33" s="25">
        <f t="shared" si="4"/>
        <v>9</v>
      </c>
      <c r="U33" s="32">
        <f t="shared" si="5"/>
        <v>9</v>
      </c>
      <c r="V33" s="33">
        <f t="shared" si="6"/>
        <v>22.5</v>
      </c>
      <c r="W33" s="45">
        <v>28</v>
      </c>
    </row>
    <row r="34" spans="1:23" s="35" customFormat="1">
      <c r="A34" s="19">
        <v>129</v>
      </c>
      <c r="B34" s="20" t="s">
        <v>459</v>
      </c>
      <c r="C34" s="20" t="s">
        <v>460</v>
      </c>
      <c r="D34" s="20" t="s">
        <v>292</v>
      </c>
      <c r="E34" s="20" t="s">
        <v>48</v>
      </c>
      <c r="F34" s="21">
        <v>12</v>
      </c>
      <c r="G34" s="22" t="s">
        <v>38</v>
      </c>
      <c r="H34" s="23">
        <v>1</v>
      </c>
      <c r="I34" s="23" t="s">
        <v>39</v>
      </c>
      <c r="J34" s="24">
        <v>2</v>
      </c>
      <c r="K34" s="25">
        <v>1.75</v>
      </c>
      <c r="L34" s="26">
        <v>2</v>
      </c>
      <c r="M34" s="24">
        <v>6</v>
      </c>
      <c r="N34" s="25">
        <v>6</v>
      </c>
      <c r="O34" s="31">
        <v>6</v>
      </c>
      <c r="P34" s="30">
        <f t="shared" si="0"/>
        <v>6</v>
      </c>
      <c r="Q34" s="25">
        <f t="shared" si="1"/>
        <v>4.5</v>
      </c>
      <c r="R34" s="31">
        <f t="shared" si="2"/>
        <v>6</v>
      </c>
      <c r="S34" s="30">
        <f t="shared" si="3"/>
        <v>6</v>
      </c>
      <c r="T34" s="25">
        <f t="shared" si="4"/>
        <v>6</v>
      </c>
      <c r="U34" s="32">
        <f t="shared" si="5"/>
        <v>4.5</v>
      </c>
      <c r="V34" s="33">
        <f t="shared" si="6"/>
        <v>12</v>
      </c>
      <c r="W34" s="45">
        <v>29</v>
      </c>
    </row>
    <row r="35" spans="1:23" s="35" customFormat="1">
      <c r="A35" s="19">
        <v>111</v>
      </c>
      <c r="B35" s="20" t="s">
        <v>118</v>
      </c>
      <c r="C35" s="20" t="s">
        <v>461</v>
      </c>
      <c r="D35" s="20" t="s">
        <v>344</v>
      </c>
      <c r="E35" s="20" t="s">
        <v>93</v>
      </c>
      <c r="F35" s="21">
        <v>12</v>
      </c>
      <c r="G35" s="22" t="s">
        <v>38</v>
      </c>
      <c r="H35" s="23">
        <v>1</v>
      </c>
      <c r="I35" s="23" t="s">
        <v>39</v>
      </c>
      <c r="J35" s="24">
        <v>2.5</v>
      </c>
      <c r="K35" s="25"/>
      <c r="L35" s="26">
        <v>1.25</v>
      </c>
      <c r="M35" s="24">
        <v>6</v>
      </c>
      <c r="N35" s="25"/>
      <c r="O35" s="31">
        <v>6</v>
      </c>
      <c r="P35" s="30">
        <f t="shared" si="0"/>
        <v>9</v>
      </c>
      <c r="Q35" s="25">
        <f t="shared" si="1"/>
        <v>0</v>
      </c>
      <c r="R35" s="31">
        <f t="shared" si="2"/>
        <v>1.5</v>
      </c>
      <c r="S35" s="30">
        <f t="shared" si="3"/>
        <v>9</v>
      </c>
      <c r="T35" s="25">
        <f t="shared" si="4"/>
        <v>1.5</v>
      </c>
      <c r="U35" s="32">
        <f t="shared" si="5"/>
        <v>0</v>
      </c>
      <c r="V35" s="33">
        <f t="shared" si="6"/>
        <v>10.5</v>
      </c>
      <c r="W35" s="45">
        <v>30</v>
      </c>
    </row>
    <row r="36" spans="1:23" s="35" customFormat="1">
      <c r="A36" s="19">
        <v>104</v>
      </c>
      <c r="B36" s="20" t="s">
        <v>62</v>
      </c>
      <c r="C36" s="20" t="s">
        <v>462</v>
      </c>
      <c r="D36" s="20" t="s">
        <v>292</v>
      </c>
      <c r="E36" s="20" t="s">
        <v>115</v>
      </c>
      <c r="F36" s="116">
        <v>12</v>
      </c>
      <c r="G36" s="22" t="s">
        <v>38</v>
      </c>
      <c r="H36" s="117">
        <v>1</v>
      </c>
      <c r="I36" s="117" t="s">
        <v>39</v>
      </c>
      <c r="J36" s="24"/>
      <c r="K36" s="25"/>
      <c r="L36" s="26"/>
      <c r="M36" s="24"/>
      <c r="N36" s="25"/>
      <c r="O36" s="31"/>
      <c r="P36" s="30">
        <f t="shared" si="0"/>
        <v>0</v>
      </c>
      <c r="Q36" s="25">
        <f t="shared" si="1"/>
        <v>0</v>
      </c>
      <c r="R36" s="31">
        <f t="shared" si="2"/>
        <v>0</v>
      </c>
      <c r="S36" s="30">
        <f t="shared" si="3"/>
        <v>0</v>
      </c>
      <c r="T36" s="25">
        <f t="shared" si="4"/>
        <v>0</v>
      </c>
      <c r="U36" s="32">
        <f t="shared" si="5"/>
        <v>0</v>
      </c>
      <c r="V36" s="33">
        <f t="shared" si="6"/>
        <v>0</v>
      </c>
      <c r="W36" s="45"/>
    </row>
    <row r="37" spans="1:23">
      <c r="A37" s="19">
        <v>107</v>
      </c>
      <c r="B37" s="20" t="s">
        <v>463</v>
      </c>
      <c r="C37" s="20" t="s">
        <v>464</v>
      </c>
      <c r="D37" s="20" t="s">
        <v>292</v>
      </c>
      <c r="E37" s="20" t="s">
        <v>61</v>
      </c>
      <c r="F37" s="116">
        <v>12</v>
      </c>
      <c r="G37" s="22" t="s">
        <v>38</v>
      </c>
      <c r="H37" s="118">
        <v>1</v>
      </c>
      <c r="I37" s="118" t="s">
        <v>39</v>
      </c>
      <c r="J37" s="24"/>
      <c r="K37" s="25"/>
      <c r="L37" s="26"/>
      <c r="M37" s="24"/>
      <c r="N37" s="25"/>
      <c r="O37" s="31"/>
      <c r="P37" s="30">
        <f t="shared" si="0"/>
        <v>0</v>
      </c>
      <c r="Q37" s="25">
        <f t="shared" si="1"/>
        <v>0</v>
      </c>
      <c r="R37" s="31">
        <f t="shared" si="2"/>
        <v>0</v>
      </c>
      <c r="S37" s="30">
        <f t="shared" si="3"/>
        <v>0</v>
      </c>
      <c r="T37" s="25">
        <f t="shared" si="4"/>
        <v>0</v>
      </c>
      <c r="U37" s="32">
        <f t="shared" si="5"/>
        <v>0</v>
      </c>
      <c r="V37" s="33">
        <f t="shared" si="6"/>
        <v>0</v>
      </c>
      <c r="W37" s="45"/>
    </row>
    <row r="38" spans="1:23">
      <c r="A38" s="19">
        <v>109</v>
      </c>
      <c r="B38" s="20" t="s">
        <v>465</v>
      </c>
      <c r="C38" s="20" t="s">
        <v>466</v>
      </c>
      <c r="D38" s="20" t="s">
        <v>344</v>
      </c>
      <c r="E38" s="20" t="s">
        <v>61</v>
      </c>
      <c r="F38" s="116">
        <v>12</v>
      </c>
      <c r="G38" s="22" t="s">
        <v>38</v>
      </c>
      <c r="H38" s="118">
        <v>1</v>
      </c>
      <c r="I38" s="118" t="s">
        <v>39</v>
      </c>
      <c r="J38" s="24"/>
      <c r="K38" s="25"/>
      <c r="L38" s="26"/>
      <c r="M38" s="24"/>
      <c r="N38" s="25"/>
      <c r="O38" s="31"/>
      <c r="P38" s="30">
        <f t="shared" si="0"/>
        <v>0</v>
      </c>
      <c r="Q38" s="25">
        <f t="shared" si="1"/>
        <v>0</v>
      </c>
      <c r="R38" s="31">
        <f t="shared" si="2"/>
        <v>0</v>
      </c>
      <c r="S38" s="30">
        <f t="shared" si="3"/>
        <v>0</v>
      </c>
      <c r="T38" s="25">
        <f t="shared" si="4"/>
        <v>0</v>
      </c>
      <c r="U38" s="32">
        <f t="shared" si="5"/>
        <v>0</v>
      </c>
      <c r="V38" s="33">
        <f t="shared" si="6"/>
        <v>0</v>
      </c>
      <c r="W38" s="45"/>
    </row>
    <row r="39" spans="1:23">
      <c r="A39" s="19">
        <v>110</v>
      </c>
      <c r="B39" s="20" t="s">
        <v>467</v>
      </c>
      <c r="C39" s="20" t="s">
        <v>319</v>
      </c>
      <c r="D39" s="20" t="s">
        <v>292</v>
      </c>
      <c r="E39" s="20" t="s">
        <v>61</v>
      </c>
      <c r="F39" s="116">
        <v>12</v>
      </c>
      <c r="G39" s="22" t="s">
        <v>38</v>
      </c>
      <c r="H39" s="118">
        <v>1</v>
      </c>
      <c r="I39" s="118" t="s">
        <v>39</v>
      </c>
      <c r="J39" s="24"/>
      <c r="K39" s="25"/>
      <c r="L39" s="26"/>
      <c r="M39" s="24"/>
      <c r="N39" s="25"/>
      <c r="O39" s="31"/>
      <c r="P39" s="30">
        <f t="shared" si="0"/>
        <v>0</v>
      </c>
      <c r="Q39" s="25">
        <f t="shared" si="1"/>
        <v>0</v>
      </c>
      <c r="R39" s="31">
        <f t="shared" si="2"/>
        <v>0</v>
      </c>
      <c r="S39" s="30">
        <f t="shared" si="3"/>
        <v>0</v>
      </c>
      <c r="T39" s="25">
        <f t="shared" si="4"/>
        <v>0</v>
      </c>
      <c r="U39" s="32">
        <f t="shared" si="5"/>
        <v>0</v>
      </c>
      <c r="V39" s="33">
        <f t="shared" si="6"/>
        <v>0</v>
      </c>
      <c r="W39" s="45"/>
    </row>
    <row r="40" spans="1:23">
      <c r="A40" s="19">
        <v>113</v>
      </c>
      <c r="B40" s="20" t="s">
        <v>40</v>
      </c>
      <c r="C40" s="20" t="s">
        <v>214</v>
      </c>
      <c r="D40" s="20" t="s">
        <v>344</v>
      </c>
      <c r="E40" s="20" t="s">
        <v>68</v>
      </c>
      <c r="F40" s="116">
        <v>12</v>
      </c>
      <c r="G40" s="22" t="s">
        <v>38</v>
      </c>
      <c r="H40" s="118">
        <v>1</v>
      </c>
      <c r="I40" s="118" t="s">
        <v>39</v>
      </c>
      <c r="J40" s="24"/>
      <c r="K40" s="25"/>
      <c r="L40" s="26"/>
      <c r="M40" s="24"/>
      <c r="N40" s="25"/>
      <c r="O40" s="31"/>
      <c r="P40" s="30">
        <f t="shared" si="0"/>
        <v>0</v>
      </c>
      <c r="Q40" s="25">
        <f t="shared" si="1"/>
        <v>0</v>
      </c>
      <c r="R40" s="31">
        <f t="shared" si="2"/>
        <v>0</v>
      </c>
      <c r="S40" s="30">
        <f t="shared" si="3"/>
        <v>0</v>
      </c>
      <c r="T40" s="25">
        <f t="shared" si="4"/>
        <v>0</v>
      </c>
      <c r="U40" s="32">
        <f t="shared" si="5"/>
        <v>0</v>
      </c>
      <c r="V40" s="33">
        <f t="shared" si="6"/>
        <v>0</v>
      </c>
      <c r="W40" s="45"/>
    </row>
    <row r="41" spans="1:23">
      <c r="A41" s="19">
        <v>124</v>
      </c>
      <c r="B41" s="20" t="s">
        <v>40</v>
      </c>
      <c r="C41" s="20" t="s">
        <v>468</v>
      </c>
      <c r="D41" s="20" t="s">
        <v>344</v>
      </c>
      <c r="E41" s="20" t="s">
        <v>104</v>
      </c>
      <c r="F41" s="116">
        <v>12</v>
      </c>
      <c r="G41" s="22" t="s">
        <v>38</v>
      </c>
      <c r="H41" s="118">
        <v>1</v>
      </c>
      <c r="I41" s="118" t="s">
        <v>39</v>
      </c>
      <c r="J41" s="24"/>
      <c r="K41" s="25"/>
      <c r="L41" s="26"/>
      <c r="M41" s="24"/>
      <c r="N41" s="25"/>
      <c r="O41" s="31"/>
      <c r="P41" s="30">
        <f t="shared" si="0"/>
        <v>0</v>
      </c>
      <c r="Q41" s="25">
        <f t="shared" si="1"/>
        <v>0</v>
      </c>
      <c r="R41" s="31">
        <f t="shared" si="2"/>
        <v>0</v>
      </c>
      <c r="S41" s="30">
        <f t="shared" si="3"/>
        <v>0</v>
      </c>
      <c r="T41" s="25">
        <f t="shared" si="4"/>
        <v>0</v>
      </c>
      <c r="U41" s="32">
        <f t="shared" si="5"/>
        <v>0</v>
      </c>
      <c r="V41" s="33">
        <f t="shared" si="6"/>
        <v>0</v>
      </c>
      <c r="W41" s="45"/>
    </row>
    <row r="42" spans="1:23">
      <c r="A42" s="19">
        <v>125</v>
      </c>
      <c r="B42" s="20" t="s">
        <v>64</v>
      </c>
      <c r="C42" s="20" t="s">
        <v>469</v>
      </c>
      <c r="D42" s="20" t="s">
        <v>344</v>
      </c>
      <c r="E42" s="20" t="s">
        <v>104</v>
      </c>
      <c r="F42" s="116">
        <v>12</v>
      </c>
      <c r="G42" s="22" t="s">
        <v>38</v>
      </c>
      <c r="H42" s="118">
        <v>1</v>
      </c>
      <c r="I42" s="118" t="s">
        <v>39</v>
      </c>
      <c r="J42" s="24"/>
      <c r="K42" s="25"/>
      <c r="L42" s="26"/>
      <c r="M42" s="24"/>
      <c r="N42" s="25"/>
      <c r="O42" s="31"/>
      <c r="P42" s="30">
        <f t="shared" si="0"/>
        <v>0</v>
      </c>
      <c r="Q42" s="25">
        <f t="shared" si="1"/>
        <v>0</v>
      </c>
      <c r="R42" s="31">
        <f t="shared" si="2"/>
        <v>0</v>
      </c>
      <c r="S42" s="30">
        <f t="shared" si="3"/>
        <v>0</v>
      </c>
      <c r="T42" s="25">
        <f t="shared" si="4"/>
        <v>0</v>
      </c>
      <c r="U42" s="32">
        <f t="shared" si="5"/>
        <v>0</v>
      </c>
      <c r="V42" s="33">
        <f t="shared" si="6"/>
        <v>0</v>
      </c>
      <c r="W42" s="45"/>
    </row>
    <row r="43" spans="1:23">
      <c r="A43" s="19">
        <v>130</v>
      </c>
      <c r="B43" s="20" t="s">
        <v>470</v>
      </c>
      <c r="C43" s="20" t="s">
        <v>471</v>
      </c>
      <c r="D43" s="20" t="s">
        <v>292</v>
      </c>
      <c r="E43" s="20" t="s">
        <v>48</v>
      </c>
      <c r="F43" s="116">
        <v>12</v>
      </c>
      <c r="G43" s="22" t="s">
        <v>38</v>
      </c>
      <c r="H43" s="118">
        <v>1</v>
      </c>
      <c r="I43" s="118" t="s">
        <v>39</v>
      </c>
      <c r="J43" s="24"/>
      <c r="K43" s="25"/>
      <c r="L43" s="26"/>
      <c r="M43" s="24"/>
      <c r="N43" s="25"/>
      <c r="O43" s="31"/>
      <c r="P43" s="30">
        <f t="shared" si="0"/>
        <v>0</v>
      </c>
      <c r="Q43" s="25">
        <f t="shared" si="1"/>
        <v>0</v>
      </c>
      <c r="R43" s="31">
        <f t="shared" si="2"/>
        <v>0</v>
      </c>
      <c r="S43" s="30">
        <f t="shared" si="3"/>
        <v>0</v>
      </c>
      <c r="T43" s="25">
        <f t="shared" si="4"/>
        <v>0</v>
      </c>
      <c r="U43" s="32">
        <f t="shared" si="5"/>
        <v>0</v>
      </c>
      <c r="V43" s="33">
        <f t="shared" si="6"/>
        <v>0</v>
      </c>
      <c r="W43" s="45"/>
    </row>
    <row r="44" spans="1:23" ht="15.75" thickBot="1">
      <c r="A44" s="19">
        <v>134</v>
      </c>
      <c r="B44" s="20" t="s">
        <v>472</v>
      </c>
      <c r="C44" s="20" t="s">
        <v>473</v>
      </c>
      <c r="D44" s="20" t="s">
        <v>292</v>
      </c>
      <c r="E44" s="20" t="s">
        <v>48</v>
      </c>
      <c r="F44" s="116">
        <v>12</v>
      </c>
      <c r="G44" s="22" t="s">
        <v>38</v>
      </c>
      <c r="H44" s="118">
        <v>1</v>
      </c>
      <c r="I44" s="118" t="s">
        <v>39</v>
      </c>
      <c r="J44" s="24"/>
      <c r="K44" s="25"/>
      <c r="L44" s="26"/>
      <c r="M44" s="39"/>
      <c r="N44" s="40"/>
      <c r="O44" s="41"/>
      <c r="P44" s="30">
        <f t="shared" si="0"/>
        <v>0</v>
      </c>
      <c r="Q44" s="25">
        <f t="shared" si="1"/>
        <v>0</v>
      </c>
      <c r="R44" s="31">
        <f t="shared" si="2"/>
        <v>0</v>
      </c>
      <c r="S44" s="30">
        <f t="shared" si="3"/>
        <v>0</v>
      </c>
      <c r="T44" s="25">
        <f t="shared" si="4"/>
        <v>0</v>
      </c>
      <c r="U44" s="32">
        <f t="shared" si="5"/>
        <v>0</v>
      </c>
      <c r="V44" s="33">
        <f t="shared" si="6"/>
        <v>0</v>
      </c>
      <c r="W44" s="45"/>
    </row>
    <row r="45" spans="1:23">
      <c r="L45" s="2"/>
      <c r="V45" s="1"/>
    </row>
    <row r="46" spans="1:23">
      <c r="L46" s="2"/>
      <c r="V46" s="1"/>
    </row>
    <row r="47" spans="1:23">
      <c r="L47" s="2"/>
      <c r="V47" s="1"/>
    </row>
    <row r="48" spans="1:23">
      <c r="L48" s="2"/>
      <c r="V48" s="1"/>
    </row>
    <row r="49" spans="12:22">
      <c r="L49" s="2"/>
      <c r="V49" s="1"/>
    </row>
    <row r="50" spans="12:22">
      <c r="L50" s="2"/>
      <c r="V50" s="1"/>
    </row>
    <row r="51" spans="12:22">
      <c r="L51" s="2"/>
      <c r="V51" s="1"/>
    </row>
    <row r="52" spans="12:22">
      <c r="L52" s="2"/>
      <c r="V52" s="1"/>
    </row>
    <row r="53" spans="12:22">
      <c r="L53" s="2"/>
      <c r="V53" s="1"/>
    </row>
    <row r="54" spans="12:22">
      <c r="L54" s="2"/>
      <c r="V54" s="1"/>
    </row>
    <row r="55" spans="12:22">
      <c r="L55" s="2"/>
      <c r="V55" s="1"/>
    </row>
    <row r="56" spans="12:22">
      <c r="L56" s="2"/>
      <c r="V56" s="1"/>
    </row>
    <row r="57" spans="12:22">
      <c r="L57" s="2"/>
      <c r="V57" s="1"/>
    </row>
    <row r="58" spans="12:22">
      <c r="L58" s="2"/>
      <c r="V58" s="1"/>
    </row>
    <row r="59" spans="12:22">
      <c r="L59" s="2"/>
      <c r="V59" s="1"/>
    </row>
    <row r="60" spans="12:22">
      <c r="L60" s="2"/>
      <c r="V60" s="1"/>
    </row>
    <row r="61" spans="12:22">
      <c r="L61" s="2"/>
      <c r="V61" s="1"/>
    </row>
    <row r="62" spans="12:22">
      <c r="L62" s="2"/>
      <c r="V62" s="1"/>
    </row>
    <row r="63" spans="12:22">
      <c r="L63" s="2"/>
      <c r="V63" s="1"/>
    </row>
    <row r="64" spans="12:22">
      <c r="L64" s="2"/>
      <c r="V64" s="1"/>
    </row>
    <row r="65" spans="12:22">
      <c r="L65" s="2"/>
      <c r="V65" s="1"/>
    </row>
    <row r="66" spans="12:22">
      <c r="L66" s="2"/>
      <c r="V66" s="1"/>
    </row>
  </sheetData>
  <mergeCells count="7">
    <mergeCell ref="J1:W1"/>
    <mergeCell ref="A2:D2"/>
    <mergeCell ref="L2:T2"/>
    <mergeCell ref="A3:D3"/>
    <mergeCell ref="J4:L4"/>
    <mergeCell ref="M4:O4"/>
    <mergeCell ref="P4:R4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W66"/>
  <sheetViews>
    <sheetView tabSelected="1" workbookViewId="0">
      <selection activeCell="C4" sqref="C4"/>
    </sheetView>
  </sheetViews>
  <sheetFormatPr defaultColWidth="9.140625" defaultRowHeight="15"/>
  <cols>
    <col min="1" max="1" width="5" style="1" customWidth="1"/>
    <col min="2" max="2" width="10" style="2" customWidth="1"/>
    <col min="3" max="3" width="10.5703125" style="1" customWidth="1"/>
    <col min="4" max="4" width="8" style="42" customWidth="1"/>
    <col min="5" max="5" width="19.7109375" style="2" customWidth="1"/>
    <col min="6" max="6" width="4" style="1" customWidth="1"/>
    <col min="7" max="7" width="8.7109375" style="1" customWidth="1"/>
    <col min="8" max="8" width="5.28515625" style="1" hidden="1" customWidth="1"/>
    <col min="9" max="9" width="4.85546875" style="1" hidden="1" customWidth="1"/>
    <col min="10" max="12" width="5" style="1" bestFit="1" customWidth="1"/>
    <col min="13" max="18" width="5.42578125" style="1" customWidth="1"/>
    <col min="19" max="21" width="8.28515625" style="1" customWidth="1"/>
    <col min="22" max="22" width="12.140625" style="2" customWidth="1"/>
    <col min="23" max="23" width="8.140625" style="42" customWidth="1"/>
    <col min="24" max="16384" width="9.140625" style="1"/>
  </cols>
  <sheetData>
    <row r="1" spans="1:23" ht="15" customHeight="1">
      <c r="E1" s="2" t="s">
        <v>0</v>
      </c>
      <c r="G1" s="1">
        <v>3</v>
      </c>
      <c r="J1" s="128" t="s">
        <v>1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5.75">
      <c r="A2" s="129" t="s">
        <v>2</v>
      </c>
      <c r="B2" s="129"/>
      <c r="C2" s="129"/>
      <c r="D2" s="129"/>
      <c r="E2" s="2" t="s">
        <v>3</v>
      </c>
      <c r="G2" s="1">
        <v>5</v>
      </c>
      <c r="J2" s="3"/>
      <c r="K2" s="3"/>
      <c r="L2" s="130" t="s">
        <v>4</v>
      </c>
      <c r="M2" s="131"/>
      <c r="N2" s="131"/>
      <c r="O2" s="131"/>
      <c r="P2" s="131"/>
      <c r="Q2" s="131"/>
      <c r="R2" s="131"/>
      <c r="S2" s="131"/>
      <c r="T2" s="131"/>
      <c r="U2" s="4"/>
      <c r="V2" s="5"/>
    </row>
    <row r="3" spans="1:23" ht="15.75" thickBot="1">
      <c r="A3" s="129" t="s">
        <v>5</v>
      </c>
      <c r="B3" s="129"/>
      <c r="C3" s="129"/>
      <c r="D3" s="129"/>
      <c r="E3" s="2" t="s">
        <v>6</v>
      </c>
      <c r="G3" s="1">
        <v>6</v>
      </c>
      <c r="L3" s="4"/>
      <c r="M3" s="4"/>
      <c r="N3" s="4"/>
      <c r="O3" s="4"/>
      <c r="P3" s="4"/>
      <c r="Q3" s="4"/>
      <c r="R3" s="4"/>
      <c r="S3" s="4"/>
      <c r="T3" s="4"/>
      <c r="U3" s="4"/>
      <c r="V3" s="5"/>
    </row>
    <row r="4" spans="1:23" ht="15.75" thickBot="1">
      <c r="D4" s="42" t="s">
        <v>7</v>
      </c>
      <c r="J4" s="132" t="s">
        <v>8</v>
      </c>
      <c r="K4" s="133"/>
      <c r="L4" s="134"/>
      <c r="M4" s="132" t="s">
        <v>9</v>
      </c>
      <c r="N4" s="133"/>
      <c r="O4" s="134"/>
      <c r="P4" s="132" t="s">
        <v>10</v>
      </c>
      <c r="Q4" s="133"/>
      <c r="R4" s="134"/>
      <c r="T4" s="4"/>
      <c r="U4" s="4"/>
      <c r="V4" s="5"/>
    </row>
    <row r="5" spans="1:23" ht="15.75" thickBot="1">
      <c r="A5" s="6" t="s">
        <v>11</v>
      </c>
      <c r="B5" s="7" t="s">
        <v>12</v>
      </c>
      <c r="C5" s="7" t="s">
        <v>13</v>
      </c>
      <c r="D5" s="123" t="s">
        <v>14</v>
      </c>
      <c r="E5" s="7" t="s">
        <v>15</v>
      </c>
      <c r="F5" s="9" t="s">
        <v>16</v>
      </c>
      <c r="G5" s="10" t="s">
        <v>17</v>
      </c>
      <c r="H5" s="11" t="s">
        <v>18</v>
      </c>
      <c r="I5" s="12" t="s">
        <v>19</v>
      </c>
      <c r="J5" s="13" t="s">
        <v>20</v>
      </c>
      <c r="K5" s="12" t="s">
        <v>21</v>
      </c>
      <c r="L5" s="12" t="s">
        <v>22</v>
      </c>
      <c r="M5" s="14" t="s">
        <v>23</v>
      </c>
      <c r="N5" s="14" t="s">
        <v>24</v>
      </c>
      <c r="O5" s="14" t="s">
        <v>25</v>
      </c>
      <c r="P5" s="12" t="s">
        <v>26</v>
      </c>
      <c r="Q5" s="12" t="s">
        <v>27</v>
      </c>
      <c r="R5" s="12" t="s">
        <v>28</v>
      </c>
      <c r="S5" s="15" t="s">
        <v>29</v>
      </c>
      <c r="T5" s="16" t="s">
        <v>30</v>
      </c>
      <c r="U5" s="16" t="s">
        <v>31</v>
      </c>
      <c r="V5" s="17" t="s">
        <v>32</v>
      </c>
      <c r="W5" s="43" t="s">
        <v>33</v>
      </c>
    </row>
    <row r="6" spans="1:23" s="35" customFormat="1">
      <c r="A6" s="19">
        <v>5</v>
      </c>
      <c r="B6" s="20" t="s">
        <v>34</v>
      </c>
      <c r="C6" s="20" t="s">
        <v>35</v>
      </c>
      <c r="D6" s="55" t="s">
        <v>36</v>
      </c>
      <c r="E6" s="20" t="s">
        <v>37</v>
      </c>
      <c r="F6" s="21">
        <v>34</v>
      </c>
      <c r="G6" s="22" t="s">
        <v>38</v>
      </c>
      <c r="H6" s="23">
        <v>1</v>
      </c>
      <c r="I6" s="23" t="s">
        <v>39</v>
      </c>
      <c r="J6" s="24">
        <v>5</v>
      </c>
      <c r="K6" s="25">
        <v>5.25</v>
      </c>
      <c r="L6" s="26">
        <v>5.25</v>
      </c>
      <c r="M6" s="27"/>
      <c r="N6" s="28"/>
      <c r="O6" s="29"/>
      <c r="P6" s="30">
        <f t="shared" ref="P6:P44" si="0">J6*$G$3-M6</f>
        <v>30</v>
      </c>
      <c r="Q6" s="30">
        <f t="shared" ref="Q6:Q44" si="1">K6*$G$3-N6</f>
        <v>31.5</v>
      </c>
      <c r="R6" s="31">
        <f t="shared" ref="R6:R44" si="2">L6*$G$3-O6</f>
        <v>31.5</v>
      </c>
      <c r="S6" s="30">
        <f t="shared" ref="S6:S44" si="3">MAX(P6:R6)</f>
        <v>31.5</v>
      </c>
      <c r="T6" s="28">
        <f t="shared" ref="T6:T44" si="4">LARGE(P6:R6,2)</f>
        <v>31.5</v>
      </c>
      <c r="U6" s="32">
        <f t="shared" ref="U6:U44" si="5">LARGE(P6:R6,3)</f>
        <v>30</v>
      </c>
      <c r="V6" s="33">
        <f t="shared" ref="V6:V44" si="6">S6+T6</f>
        <v>63</v>
      </c>
      <c r="W6" s="44">
        <v>1</v>
      </c>
    </row>
    <row r="7" spans="1:23" s="35" customFormat="1">
      <c r="A7" s="19">
        <v>34</v>
      </c>
      <c r="B7" s="20" t="s">
        <v>40</v>
      </c>
      <c r="C7" s="20" t="s">
        <v>41</v>
      </c>
      <c r="D7" s="55" t="s">
        <v>42</v>
      </c>
      <c r="E7" s="20" t="s">
        <v>43</v>
      </c>
      <c r="F7" s="21">
        <v>34</v>
      </c>
      <c r="G7" s="22" t="s">
        <v>38</v>
      </c>
      <c r="H7" s="36"/>
      <c r="I7" s="36"/>
      <c r="J7" s="24">
        <v>5</v>
      </c>
      <c r="K7" s="25">
        <v>5.25</v>
      </c>
      <c r="L7" s="26">
        <v>5.25</v>
      </c>
      <c r="M7" s="24"/>
      <c r="N7" s="25"/>
      <c r="O7" s="31"/>
      <c r="P7" s="30">
        <f t="shared" si="0"/>
        <v>30</v>
      </c>
      <c r="Q7" s="30">
        <f t="shared" si="1"/>
        <v>31.5</v>
      </c>
      <c r="R7" s="31">
        <f t="shared" si="2"/>
        <v>31.5</v>
      </c>
      <c r="S7" s="30">
        <f t="shared" si="3"/>
        <v>31.5</v>
      </c>
      <c r="T7" s="25">
        <f t="shared" si="4"/>
        <v>31.5</v>
      </c>
      <c r="U7" s="32">
        <f t="shared" si="5"/>
        <v>30</v>
      </c>
      <c r="V7" s="33">
        <f t="shared" si="6"/>
        <v>63</v>
      </c>
      <c r="W7" s="45">
        <v>1</v>
      </c>
    </row>
    <row r="8" spans="1:23" s="35" customFormat="1">
      <c r="A8" s="19">
        <v>31</v>
      </c>
      <c r="B8" s="20" t="s">
        <v>44</v>
      </c>
      <c r="C8" s="20" t="s">
        <v>45</v>
      </c>
      <c r="D8" s="55" t="s">
        <v>42</v>
      </c>
      <c r="E8" s="20" t="s">
        <v>46</v>
      </c>
      <c r="F8" s="21">
        <v>34</v>
      </c>
      <c r="G8" s="22" t="s">
        <v>38</v>
      </c>
      <c r="H8" s="23">
        <v>1</v>
      </c>
      <c r="I8" s="23" t="s">
        <v>39</v>
      </c>
      <c r="J8" s="24">
        <v>4.5</v>
      </c>
      <c r="K8" s="25">
        <v>4.75</v>
      </c>
      <c r="L8" s="26">
        <v>5.25</v>
      </c>
      <c r="M8" s="24"/>
      <c r="N8" s="25"/>
      <c r="O8" s="31"/>
      <c r="P8" s="30">
        <f t="shared" si="0"/>
        <v>27</v>
      </c>
      <c r="Q8" s="30">
        <f t="shared" si="1"/>
        <v>28.5</v>
      </c>
      <c r="R8" s="31">
        <f t="shared" si="2"/>
        <v>31.5</v>
      </c>
      <c r="S8" s="30">
        <f t="shared" si="3"/>
        <v>31.5</v>
      </c>
      <c r="T8" s="25">
        <f t="shared" si="4"/>
        <v>28.5</v>
      </c>
      <c r="U8" s="32">
        <f t="shared" si="5"/>
        <v>27</v>
      </c>
      <c r="V8" s="33">
        <f t="shared" si="6"/>
        <v>60</v>
      </c>
      <c r="W8" s="45">
        <v>3</v>
      </c>
    </row>
    <row r="9" spans="1:23" s="35" customFormat="1">
      <c r="A9" s="19">
        <v>36</v>
      </c>
      <c r="B9" s="20" t="s">
        <v>40</v>
      </c>
      <c r="C9" s="20" t="s">
        <v>47</v>
      </c>
      <c r="D9" s="55" t="s">
        <v>36</v>
      </c>
      <c r="E9" s="20" t="s">
        <v>48</v>
      </c>
      <c r="F9" s="21">
        <v>34</v>
      </c>
      <c r="G9" s="22" t="s">
        <v>38</v>
      </c>
      <c r="H9" s="36"/>
      <c r="I9" s="36"/>
      <c r="J9" s="24">
        <v>5</v>
      </c>
      <c r="K9" s="25">
        <v>5</v>
      </c>
      <c r="L9" s="26">
        <v>4.75</v>
      </c>
      <c r="M9" s="24"/>
      <c r="N9" s="25"/>
      <c r="O9" s="31"/>
      <c r="P9" s="30">
        <f t="shared" si="0"/>
        <v>30</v>
      </c>
      <c r="Q9" s="30">
        <f t="shared" si="1"/>
        <v>30</v>
      </c>
      <c r="R9" s="31">
        <f t="shared" si="2"/>
        <v>28.5</v>
      </c>
      <c r="S9" s="30">
        <f t="shared" si="3"/>
        <v>30</v>
      </c>
      <c r="T9" s="25">
        <f t="shared" si="4"/>
        <v>30</v>
      </c>
      <c r="U9" s="32">
        <f t="shared" si="5"/>
        <v>28.5</v>
      </c>
      <c r="V9" s="33">
        <f t="shared" si="6"/>
        <v>60</v>
      </c>
      <c r="W9" s="45">
        <v>4</v>
      </c>
    </row>
    <row r="10" spans="1:23" s="35" customFormat="1">
      <c r="A10" s="19">
        <v>32</v>
      </c>
      <c r="B10" s="20" t="s">
        <v>54</v>
      </c>
      <c r="C10" s="20" t="s">
        <v>55</v>
      </c>
      <c r="D10" s="55" t="s">
        <v>42</v>
      </c>
      <c r="E10" s="20" t="s">
        <v>46</v>
      </c>
      <c r="F10" s="21">
        <v>34</v>
      </c>
      <c r="G10" s="22" t="s">
        <v>38</v>
      </c>
      <c r="H10" s="23">
        <v>1</v>
      </c>
      <c r="I10" s="23" t="s">
        <v>39</v>
      </c>
      <c r="J10" s="24">
        <v>5.75</v>
      </c>
      <c r="K10" s="25">
        <v>4.75</v>
      </c>
      <c r="L10" s="26">
        <v>5</v>
      </c>
      <c r="M10" s="24">
        <v>6</v>
      </c>
      <c r="N10" s="25"/>
      <c r="O10" s="31"/>
      <c r="P10" s="30">
        <f t="shared" si="0"/>
        <v>28.5</v>
      </c>
      <c r="Q10" s="30">
        <f t="shared" si="1"/>
        <v>28.5</v>
      </c>
      <c r="R10" s="31">
        <f t="shared" si="2"/>
        <v>30</v>
      </c>
      <c r="S10" s="30">
        <f t="shared" si="3"/>
        <v>30</v>
      </c>
      <c r="T10" s="25">
        <f t="shared" si="4"/>
        <v>28.5</v>
      </c>
      <c r="U10" s="32">
        <f t="shared" si="5"/>
        <v>28.5</v>
      </c>
      <c r="V10" s="33">
        <f t="shared" si="6"/>
        <v>58.5</v>
      </c>
      <c r="W10" s="45">
        <v>5</v>
      </c>
    </row>
    <row r="11" spans="1:23" s="35" customFormat="1">
      <c r="A11" s="19">
        <v>33</v>
      </c>
      <c r="B11" s="20" t="s">
        <v>56</v>
      </c>
      <c r="C11" s="20" t="s">
        <v>57</v>
      </c>
      <c r="D11" s="55" t="s">
        <v>36</v>
      </c>
      <c r="E11" s="20" t="s">
        <v>58</v>
      </c>
      <c r="F11" s="21">
        <v>34</v>
      </c>
      <c r="G11" s="22" t="s">
        <v>38</v>
      </c>
      <c r="H11" s="36"/>
      <c r="I11" s="36"/>
      <c r="J11" s="24">
        <v>4.5</v>
      </c>
      <c r="K11" s="25">
        <v>4.75</v>
      </c>
      <c r="L11" s="26">
        <v>5</v>
      </c>
      <c r="M11" s="24"/>
      <c r="N11" s="25"/>
      <c r="O11" s="31"/>
      <c r="P11" s="30">
        <f t="shared" si="0"/>
        <v>27</v>
      </c>
      <c r="Q11" s="30">
        <f t="shared" si="1"/>
        <v>28.5</v>
      </c>
      <c r="R11" s="31">
        <f t="shared" si="2"/>
        <v>30</v>
      </c>
      <c r="S11" s="30">
        <f t="shared" si="3"/>
        <v>30</v>
      </c>
      <c r="T11" s="25">
        <f t="shared" si="4"/>
        <v>28.5</v>
      </c>
      <c r="U11" s="32">
        <f t="shared" si="5"/>
        <v>27</v>
      </c>
      <c r="V11" s="33">
        <f t="shared" si="6"/>
        <v>58.5</v>
      </c>
      <c r="W11" s="45">
        <v>6</v>
      </c>
    </row>
    <row r="12" spans="1:23" s="35" customFormat="1">
      <c r="A12" s="19">
        <v>24</v>
      </c>
      <c r="B12" s="20" t="s">
        <v>51</v>
      </c>
      <c r="C12" s="20" t="s">
        <v>52</v>
      </c>
      <c r="D12" s="55" t="s">
        <v>42</v>
      </c>
      <c r="E12" s="20" t="s">
        <v>53</v>
      </c>
      <c r="F12" s="21">
        <v>34</v>
      </c>
      <c r="G12" s="22" t="s">
        <v>38</v>
      </c>
      <c r="H12" s="23">
        <v>1</v>
      </c>
      <c r="I12" s="23" t="s">
        <v>39</v>
      </c>
      <c r="J12" s="24">
        <v>4.75</v>
      </c>
      <c r="K12" s="25">
        <v>4.25</v>
      </c>
      <c r="L12" s="26">
        <v>5</v>
      </c>
      <c r="M12" s="24"/>
      <c r="N12" s="25"/>
      <c r="O12" s="31"/>
      <c r="P12" s="30">
        <f t="shared" si="0"/>
        <v>28.5</v>
      </c>
      <c r="Q12" s="30">
        <f t="shared" si="1"/>
        <v>25.5</v>
      </c>
      <c r="R12" s="31">
        <f t="shared" si="2"/>
        <v>30</v>
      </c>
      <c r="S12" s="30">
        <f t="shared" si="3"/>
        <v>30</v>
      </c>
      <c r="T12" s="25">
        <f t="shared" si="4"/>
        <v>28.5</v>
      </c>
      <c r="U12" s="32">
        <f t="shared" si="5"/>
        <v>25.5</v>
      </c>
      <c r="V12" s="33">
        <f t="shared" si="6"/>
        <v>58.5</v>
      </c>
      <c r="W12" s="45">
        <v>7</v>
      </c>
    </row>
    <row r="13" spans="1:23" s="35" customFormat="1">
      <c r="A13" s="19">
        <v>6</v>
      </c>
      <c r="B13" s="20" t="s">
        <v>49</v>
      </c>
      <c r="C13" s="20" t="s">
        <v>50</v>
      </c>
      <c r="D13" s="55" t="s">
        <v>42</v>
      </c>
      <c r="E13" s="20" t="s">
        <v>37</v>
      </c>
      <c r="F13" s="21">
        <v>34</v>
      </c>
      <c r="G13" s="22" t="s">
        <v>38</v>
      </c>
      <c r="H13" s="23">
        <v>1</v>
      </c>
      <c r="I13" s="23" t="s">
        <v>39</v>
      </c>
      <c r="J13" s="24">
        <v>5</v>
      </c>
      <c r="K13" s="25">
        <v>4.75</v>
      </c>
      <c r="L13" s="26">
        <v>4.25</v>
      </c>
      <c r="M13" s="24"/>
      <c r="N13" s="25"/>
      <c r="O13" s="31"/>
      <c r="P13" s="30">
        <f t="shared" si="0"/>
        <v>30</v>
      </c>
      <c r="Q13" s="30">
        <f t="shared" si="1"/>
        <v>28.5</v>
      </c>
      <c r="R13" s="31">
        <f t="shared" si="2"/>
        <v>25.5</v>
      </c>
      <c r="S13" s="30">
        <f t="shared" si="3"/>
        <v>30</v>
      </c>
      <c r="T13" s="25">
        <f t="shared" si="4"/>
        <v>28.5</v>
      </c>
      <c r="U13" s="32">
        <f t="shared" si="5"/>
        <v>25.5</v>
      </c>
      <c r="V13" s="33">
        <f t="shared" si="6"/>
        <v>58.5</v>
      </c>
      <c r="W13" s="45">
        <v>8</v>
      </c>
    </row>
    <row r="14" spans="1:23" s="35" customFormat="1">
      <c r="A14" s="19">
        <v>8</v>
      </c>
      <c r="B14" s="20" t="s">
        <v>59</v>
      </c>
      <c r="C14" s="20" t="s">
        <v>60</v>
      </c>
      <c r="D14" s="55" t="s">
        <v>42</v>
      </c>
      <c r="E14" s="20" t="s">
        <v>61</v>
      </c>
      <c r="F14" s="21">
        <v>34</v>
      </c>
      <c r="G14" s="22" t="s">
        <v>38</v>
      </c>
      <c r="H14" s="23">
        <v>1</v>
      </c>
      <c r="I14" s="23" t="s">
        <v>39</v>
      </c>
      <c r="J14" s="24">
        <v>5</v>
      </c>
      <c r="K14" s="25">
        <v>4.5</v>
      </c>
      <c r="L14" s="26">
        <v>4.25</v>
      </c>
      <c r="M14" s="24"/>
      <c r="N14" s="25"/>
      <c r="O14" s="31"/>
      <c r="P14" s="30">
        <f t="shared" si="0"/>
        <v>30</v>
      </c>
      <c r="Q14" s="30">
        <f t="shared" si="1"/>
        <v>27</v>
      </c>
      <c r="R14" s="31">
        <f t="shared" si="2"/>
        <v>25.5</v>
      </c>
      <c r="S14" s="30">
        <f t="shared" si="3"/>
        <v>30</v>
      </c>
      <c r="T14" s="25">
        <f t="shared" si="4"/>
        <v>27</v>
      </c>
      <c r="U14" s="32">
        <f t="shared" si="5"/>
        <v>25.5</v>
      </c>
      <c r="V14" s="33">
        <f t="shared" si="6"/>
        <v>57</v>
      </c>
      <c r="W14" s="45">
        <v>9</v>
      </c>
    </row>
    <row r="15" spans="1:23" s="35" customFormat="1">
      <c r="A15" s="19">
        <v>37</v>
      </c>
      <c r="B15" s="20" t="s">
        <v>64</v>
      </c>
      <c r="C15" s="20" t="s">
        <v>65</v>
      </c>
      <c r="D15" s="55" t="s">
        <v>36</v>
      </c>
      <c r="E15" s="20" t="s">
        <v>48</v>
      </c>
      <c r="F15" s="21">
        <v>34</v>
      </c>
      <c r="G15" s="22" t="s">
        <v>38</v>
      </c>
      <c r="H15" s="36"/>
      <c r="I15" s="36"/>
      <c r="J15" s="24">
        <v>3.25</v>
      </c>
      <c r="K15" s="25">
        <v>4.75</v>
      </c>
      <c r="L15" s="26">
        <v>4.25</v>
      </c>
      <c r="M15" s="24"/>
      <c r="N15" s="25"/>
      <c r="O15" s="31"/>
      <c r="P15" s="30">
        <f t="shared" si="0"/>
        <v>19.5</v>
      </c>
      <c r="Q15" s="30">
        <f t="shared" si="1"/>
        <v>28.5</v>
      </c>
      <c r="R15" s="31">
        <f t="shared" si="2"/>
        <v>25.5</v>
      </c>
      <c r="S15" s="30">
        <f t="shared" si="3"/>
        <v>28.5</v>
      </c>
      <c r="T15" s="25">
        <f t="shared" si="4"/>
        <v>25.5</v>
      </c>
      <c r="U15" s="32">
        <f t="shared" si="5"/>
        <v>19.5</v>
      </c>
      <c r="V15" s="33">
        <f t="shared" si="6"/>
        <v>54</v>
      </c>
      <c r="W15" s="45">
        <v>10</v>
      </c>
    </row>
    <row r="16" spans="1:23" s="35" customFormat="1">
      <c r="A16" s="19">
        <v>30</v>
      </c>
      <c r="B16" s="20" t="s">
        <v>62</v>
      </c>
      <c r="C16" s="20" t="s">
        <v>63</v>
      </c>
      <c r="D16" s="55" t="s">
        <v>42</v>
      </c>
      <c r="E16" s="20" t="s">
        <v>46</v>
      </c>
      <c r="F16" s="21">
        <v>34</v>
      </c>
      <c r="G16" s="22" t="s">
        <v>38</v>
      </c>
      <c r="H16" s="23">
        <v>1</v>
      </c>
      <c r="I16" s="23" t="s">
        <v>39</v>
      </c>
      <c r="J16" s="24">
        <v>4.25</v>
      </c>
      <c r="K16" s="25">
        <v>4.75</v>
      </c>
      <c r="L16" s="26">
        <v>4</v>
      </c>
      <c r="M16" s="24"/>
      <c r="N16" s="25"/>
      <c r="O16" s="31"/>
      <c r="P16" s="30">
        <f t="shared" si="0"/>
        <v>25.5</v>
      </c>
      <c r="Q16" s="30">
        <f t="shared" si="1"/>
        <v>28.5</v>
      </c>
      <c r="R16" s="31">
        <f t="shared" si="2"/>
        <v>24</v>
      </c>
      <c r="S16" s="30">
        <f t="shared" si="3"/>
        <v>28.5</v>
      </c>
      <c r="T16" s="25">
        <f t="shared" si="4"/>
        <v>25.5</v>
      </c>
      <c r="U16" s="32">
        <f t="shared" si="5"/>
        <v>24</v>
      </c>
      <c r="V16" s="33">
        <f t="shared" si="6"/>
        <v>54</v>
      </c>
      <c r="W16" s="45">
        <v>11</v>
      </c>
    </row>
    <row r="17" spans="1:23" s="35" customFormat="1">
      <c r="A17" s="19">
        <v>20</v>
      </c>
      <c r="B17" s="20" t="s">
        <v>66</v>
      </c>
      <c r="C17" s="20" t="s">
        <v>67</v>
      </c>
      <c r="D17" s="55" t="s">
        <v>42</v>
      </c>
      <c r="E17" s="20" t="s">
        <v>68</v>
      </c>
      <c r="F17" s="21">
        <v>34</v>
      </c>
      <c r="G17" s="22" t="s">
        <v>38</v>
      </c>
      <c r="H17" s="23">
        <v>1</v>
      </c>
      <c r="I17" s="23" t="s">
        <v>39</v>
      </c>
      <c r="J17" s="24">
        <v>4</v>
      </c>
      <c r="K17" s="25">
        <v>4</v>
      </c>
      <c r="L17" s="26">
        <v>4.5</v>
      </c>
      <c r="M17" s="24"/>
      <c r="N17" s="25"/>
      <c r="O17" s="31"/>
      <c r="P17" s="30">
        <f t="shared" si="0"/>
        <v>24</v>
      </c>
      <c r="Q17" s="30">
        <f t="shared" si="1"/>
        <v>24</v>
      </c>
      <c r="R17" s="31">
        <f t="shared" si="2"/>
        <v>27</v>
      </c>
      <c r="S17" s="30">
        <f t="shared" si="3"/>
        <v>27</v>
      </c>
      <c r="T17" s="25">
        <f t="shared" si="4"/>
        <v>24</v>
      </c>
      <c r="U17" s="32">
        <f t="shared" si="5"/>
        <v>24</v>
      </c>
      <c r="V17" s="33">
        <f t="shared" si="6"/>
        <v>51</v>
      </c>
      <c r="W17" s="45">
        <v>12</v>
      </c>
    </row>
    <row r="18" spans="1:23" s="35" customFormat="1">
      <c r="A18" s="19">
        <v>26</v>
      </c>
      <c r="B18" s="20" t="s">
        <v>69</v>
      </c>
      <c r="C18" s="20" t="s">
        <v>70</v>
      </c>
      <c r="D18" s="55" t="s">
        <v>36</v>
      </c>
      <c r="E18" s="20" t="s">
        <v>71</v>
      </c>
      <c r="F18" s="21">
        <v>34</v>
      </c>
      <c r="G18" s="22" t="s">
        <v>38</v>
      </c>
      <c r="H18" s="23">
        <v>1</v>
      </c>
      <c r="I18" s="23" t="s">
        <v>39</v>
      </c>
      <c r="J18" s="24">
        <v>4.25</v>
      </c>
      <c r="K18" s="25">
        <v>4.25</v>
      </c>
      <c r="L18" s="26">
        <v>4.25</v>
      </c>
      <c r="M18" s="24"/>
      <c r="N18" s="25"/>
      <c r="O18" s="31"/>
      <c r="P18" s="30">
        <f t="shared" si="0"/>
        <v>25.5</v>
      </c>
      <c r="Q18" s="30">
        <f t="shared" si="1"/>
        <v>25.5</v>
      </c>
      <c r="R18" s="31">
        <f t="shared" si="2"/>
        <v>25.5</v>
      </c>
      <c r="S18" s="30">
        <f t="shared" si="3"/>
        <v>25.5</v>
      </c>
      <c r="T18" s="25">
        <f t="shared" si="4"/>
        <v>25.5</v>
      </c>
      <c r="U18" s="32">
        <f t="shared" si="5"/>
        <v>25.5</v>
      </c>
      <c r="V18" s="33">
        <f t="shared" si="6"/>
        <v>51</v>
      </c>
      <c r="W18" s="45">
        <v>13</v>
      </c>
    </row>
    <row r="19" spans="1:23" s="35" customFormat="1">
      <c r="A19" s="19">
        <v>42</v>
      </c>
      <c r="B19" s="20" t="s">
        <v>74</v>
      </c>
      <c r="C19" s="20" t="s">
        <v>75</v>
      </c>
      <c r="D19" s="55" t="s">
        <v>36</v>
      </c>
      <c r="E19" s="20" t="s">
        <v>76</v>
      </c>
      <c r="F19" s="21">
        <v>34</v>
      </c>
      <c r="G19" s="22" t="s">
        <v>38</v>
      </c>
      <c r="H19" s="36"/>
      <c r="I19" s="36"/>
      <c r="J19" s="24">
        <v>4</v>
      </c>
      <c r="K19" s="25">
        <v>3.25</v>
      </c>
      <c r="L19" s="26">
        <v>4.25</v>
      </c>
      <c r="M19" s="24"/>
      <c r="N19" s="25"/>
      <c r="O19" s="31"/>
      <c r="P19" s="30">
        <f t="shared" si="0"/>
        <v>24</v>
      </c>
      <c r="Q19" s="30">
        <f t="shared" si="1"/>
        <v>19.5</v>
      </c>
      <c r="R19" s="31">
        <f t="shared" si="2"/>
        <v>25.5</v>
      </c>
      <c r="S19" s="30">
        <f t="shared" si="3"/>
        <v>25.5</v>
      </c>
      <c r="T19" s="25">
        <f t="shared" si="4"/>
        <v>24</v>
      </c>
      <c r="U19" s="32">
        <f t="shared" si="5"/>
        <v>19.5</v>
      </c>
      <c r="V19" s="33">
        <f t="shared" si="6"/>
        <v>49.5</v>
      </c>
      <c r="W19" s="45">
        <v>14</v>
      </c>
    </row>
    <row r="20" spans="1:23" s="35" customFormat="1">
      <c r="A20" s="19">
        <v>39</v>
      </c>
      <c r="B20" s="20" t="s">
        <v>72</v>
      </c>
      <c r="C20" s="20" t="s">
        <v>73</v>
      </c>
      <c r="D20" s="55" t="s">
        <v>42</v>
      </c>
      <c r="E20" s="20" t="s">
        <v>48</v>
      </c>
      <c r="F20" s="21">
        <v>34</v>
      </c>
      <c r="G20" s="22" t="s">
        <v>38</v>
      </c>
      <c r="H20" s="36"/>
      <c r="I20" s="36"/>
      <c r="J20" s="24">
        <v>4.25</v>
      </c>
      <c r="K20" s="25">
        <v>4</v>
      </c>
      <c r="L20" s="26">
        <v>4</v>
      </c>
      <c r="M20" s="24"/>
      <c r="N20" s="25"/>
      <c r="O20" s="31"/>
      <c r="P20" s="30">
        <f t="shared" si="0"/>
        <v>25.5</v>
      </c>
      <c r="Q20" s="30">
        <f t="shared" si="1"/>
        <v>24</v>
      </c>
      <c r="R20" s="31">
        <f t="shared" si="2"/>
        <v>24</v>
      </c>
      <c r="S20" s="30">
        <f t="shared" si="3"/>
        <v>25.5</v>
      </c>
      <c r="T20" s="25">
        <f t="shared" si="4"/>
        <v>24</v>
      </c>
      <c r="U20" s="32">
        <f t="shared" si="5"/>
        <v>24</v>
      </c>
      <c r="V20" s="33">
        <f t="shared" si="6"/>
        <v>49.5</v>
      </c>
      <c r="W20" s="45">
        <v>15</v>
      </c>
    </row>
    <row r="21" spans="1:23" s="35" customFormat="1">
      <c r="A21" s="19">
        <v>9</v>
      </c>
      <c r="B21" s="20" t="s">
        <v>77</v>
      </c>
      <c r="C21" s="20" t="s">
        <v>78</v>
      </c>
      <c r="D21" s="55" t="s">
        <v>36</v>
      </c>
      <c r="E21" s="20" t="s">
        <v>61</v>
      </c>
      <c r="F21" s="21">
        <v>34</v>
      </c>
      <c r="G21" s="22" t="s">
        <v>38</v>
      </c>
      <c r="H21" s="23">
        <v>1</v>
      </c>
      <c r="I21" s="23" t="s">
        <v>39</v>
      </c>
      <c r="J21" s="24">
        <v>3.25</v>
      </c>
      <c r="K21" s="25">
        <v>3.5</v>
      </c>
      <c r="L21" s="26">
        <v>4</v>
      </c>
      <c r="M21" s="24"/>
      <c r="N21" s="25"/>
      <c r="O21" s="31"/>
      <c r="P21" s="30">
        <f t="shared" si="0"/>
        <v>19.5</v>
      </c>
      <c r="Q21" s="30">
        <f t="shared" si="1"/>
        <v>21</v>
      </c>
      <c r="R21" s="31">
        <f t="shared" si="2"/>
        <v>24</v>
      </c>
      <c r="S21" s="30">
        <f t="shared" si="3"/>
        <v>24</v>
      </c>
      <c r="T21" s="25">
        <f t="shared" si="4"/>
        <v>21</v>
      </c>
      <c r="U21" s="32">
        <f t="shared" si="5"/>
        <v>19.5</v>
      </c>
      <c r="V21" s="33">
        <f t="shared" si="6"/>
        <v>45</v>
      </c>
      <c r="W21" s="45">
        <v>16</v>
      </c>
    </row>
    <row r="22" spans="1:23" s="35" customFormat="1">
      <c r="A22" s="19">
        <v>27</v>
      </c>
      <c r="B22" s="20" t="s">
        <v>79</v>
      </c>
      <c r="C22" s="20" t="s">
        <v>80</v>
      </c>
      <c r="D22" s="55" t="s">
        <v>36</v>
      </c>
      <c r="E22" s="20" t="s">
        <v>71</v>
      </c>
      <c r="F22" s="21">
        <v>34</v>
      </c>
      <c r="G22" s="22" t="s">
        <v>38</v>
      </c>
      <c r="H22" s="23">
        <v>1</v>
      </c>
      <c r="I22" s="23" t="s">
        <v>39</v>
      </c>
      <c r="J22" s="24">
        <v>3.25</v>
      </c>
      <c r="K22" s="25">
        <v>3.5</v>
      </c>
      <c r="L22" s="26">
        <v>4</v>
      </c>
      <c r="M22" s="24"/>
      <c r="N22" s="25"/>
      <c r="O22" s="31"/>
      <c r="P22" s="30">
        <f t="shared" si="0"/>
        <v>19.5</v>
      </c>
      <c r="Q22" s="30">
        <f t="shared" si="1"/>
        <v>21</v>
      </c>
      <c r="R22" s="31">
        <f t="shared" si="2"/>
        <v>24</v>
      </c>
      <c r="S22" s="30">
        <f t="shared" si="3"/>
        <v>24</v>
      </c>
      <c r="T22" s="25">
        <f t="shared" si="4"/>
        <v>21</v>
      </c>
      <c r="U22" s="32">
        <f t="shared" si="5"/>
        <v>19.5</v>
      </c>
      <c r="V22" s="33">
        <f t="shared" si="6"/>
        <v>45</v>
      </c>
      <c r="W22" s="45">
        <v>16</v>
      </c>
    </row>
    <row r="23" spans="1:23" s="35" customFormat="1">
      <c r="A23" s="19">
        <v>44</v>
      </c>
      <c r="B23" s="20" t="s">
        <v>81</v>
      </c>
      <c r="C23" s="20" t="s">
        <v>82</v>
      </c>
      <c r="D23" s="55" t="s">
        <v>42</v>
      </c>
      <c r="E23" s="20" t="s">
        <v>76</v>
      </c>
      <c r="F23" s="21">
        <v>34</v>
      </c>
      <c r="G23" s="22" t="s">
        <v>38</v>
      </c>
      <c r="H23" s="36"/>
      <c r="I23" s="36"/>
      <c r="J23" s="24">
        <v>3.75</v>
      </c>
      <c r="K23" s="25">
        <v>3.5</v>
      </c>
      <c r="L23" s="26">
        <v>3.5</v>
      </c>
      <c r="M23" s="24"/>
      <c r="N23" s="25"/>
      <c r="O23" s="31"/>
      <c r="P23" s="30">
        <f t="shared" si="0"/>
        <v>22.5</v>
      </c>
      <c r="Q23" s="30">
        <f t="shared" si="1"/>
        <v>21</v>
      </c>
      <c r="R23" s="31">
        <f t="shared" si="2"/>
        <v>21</v>
      </c>
      <c r="S23" s="30">
        <f t="shared" si="3"/>
        <v>22.5</v>
      </c>
      <c r="T23" s="25">
        <f t="shared" si="4"/>
        <v>21</v>
      </c>
      <c r="U23" s="32">
        <f t="shared" si="5"/>
        <v>21</v>
      </c>
      <c r="V23" s="33">
        <f t="shared" si="6"/>
        <v>43.5</v>
      </c>
      <c r="W23" s="45">
        <v>18</v>
      </c>
    </row>
    <row r="24" spans="1:23" s="35" customFormat="1">
      <c r="A24" s="19">
        <v>38</v>
      </c>
      <c r="B24" s="20" t="s">
        <v>83</v>
      </c>
      <c r="C24" s="20" t="s">
        <v>84</v>
      </c>
      <c r="D24" s="55" t="s">
        <v>36</v>
      </c>
      <c r="E24" s="20" t="s">
        <v>48</v>
      </c>
      <c r="F24" s="21">
        <v>34</v>
      </c>
      <c r="G24" s="22" t="s">
        <v>38</v>
      </c>
      <c r="H24" s="36"/>
      <c r="I24" s="36"/>
      <c r="J24" s="24">
        <v>2.75</v>
      </c>
      <c r="K24" s="25">
        <v>3.25</v>
      </c>
      <c r="L24" s="26">
        <v>3.75</v>
      </c>
      <c r="M24" s="24"/>
      <c r="N24" s="25"/>
      <c r="O24" s="31"/>
      <c r="P24" s="30">
        <f t="shared" si="0"/>
        <v>16.5</v>
      </c>
      <c r="Q24" s="30">
        <f t="shared" si="1"/>
        <v>19.5</v>
      </c>
      <c r="R24" s="31">
        <f t="shared" si="2"/>
        <v>22.5</v>
      </c>
      <c r="S24" s="30">
        <f t="shared" si="3"/>
        <v>22.5</v>
      </c>
      <c r="T24" s="25">
        <f t="shared" si="4"/>
        <v>19.5</v>
      </c>
      <c r="U24" s="32">
        <f t="shared" si="5"/>
        <v>16.5</v>
      </c>
      <c r="V24" s="33">
        <f t="shared" si="6"/>
        <v>42</v>
      </c>
      <c r="W24" s="45">
        <v>19</v>
      </c>
    </row>
    <row r="25" spans="1:23" s="35" customFormat="1">
      <c r="A25" s="19">
        <v>25</v>
      </c>
      <c r="B25" s="20" t="s">
        <v>40</v>
      </c>
      <c r="C25" s="20" t="s">
        <v>65</v>
      </c>
      <c r="D25" s="55" t="s">
        <v>42</v>
      </c>
      <c r="E25" s="20" t="s">
        <v>53</v>
      </c>
      <c r="F25" s="21">
        <v>34</v>
      </c>
      <c r="G25" s="22" t="s">
        <v>38</v>
      </c>
      <c r="H25" s="23">
        <v>1</v>
      </c>
      <c r="I25" s="23" t="s">
        <v>39</v>
      </c>
      <c r="J25" s="24">
        <v>3.25</v>
      </c>
      <c r="K25" s="25">
        <v>3.25</v>
      </c>
      <c r="L25" s="26">
        <v>3.5</v>
      </c>
      <c r="M25" s="24"/>
      <c r="N25" s="25"/>
      <c r="O25" s="31"/>
      <c r="P25" s="30">
        <f t="shared" si="0"/>
        <v>19.5</v>
      </c>
      <c r="Q25" s="30">
        <f t="shared" si="1"/>
        <v>19.5</v>
      </c>
      <c r="R25" s="31">
        <f t="shared" si="2"/>
        <v>21</v>
      </c>
      <c r="S25" s="30">
        <f t="shared" si="3"/>
        <v>21</v>
      </c>
      <c r="T25" s="25">
        <f t="shared" si="4"/>
        <v>19.5</v>
      </c>
      <c r="U25" s="32">
        <f t="shared" si="5"/>
        <v>19.5</v>
      </c>
      <c r="V25" s="33">
        <f t="shared" si="6"/>
        <v>40.5</v>
      </c>
      <c r="W25" s="45">
        <v>20</v>
      </c>
    </row>
    <row r="26" spans="1:23" s="35" customFormat="1">
      <c r="A26" s="19">
        <v>29</v>
      </c>
      <c r="B26" s="20" t="s">
        <v>34</v>
      </c>
      <c r="C26" s="20" t="s">
        <v>86</v>
      </c>
      <c r="D26" s="55" t="s">
        <v>42</v>
      </c>
      <c r="E26" s="20" t="s">
        <v>87</v>
      </c>
      <c r="F26" s="21">
        <v>34</v>
      </c>
      <c r="G26" s="22" t="s">
        <v>38</v>
      </c>
      <c r="H26" s="23">
        <v>1</v>
      </c>
      <c r="I26" s="23" t="s">
        <v>39</v>
      </c>
      <c r="J26" s="24">
        <v>3</v>
      </c>
      <c r="K26" s="25">
        <v>3.25</v>
      </c>
      <c r="L26" s="26">
        <v>3.5</v>
      </c>
      <c r="M26" s="24"/>
      <c r="N26" s="25"/>
      <c r="O26" s="31"/>
      <c r="P26" s="30">
        <f t="shared" si="0"/>
        <v>18</v>
      </c>
      <c r="Q26" s="30">
        <f t="shared" si="1"/>
        <v>19.5</v>
      </c>
      <c r="R26" s="31">
        <f t="shared" si="2"/>
        <v>21</v>
      </c>
      <c r="S26" s="30">
        <f t="shared" si="3"/>
        <v>21</v>
      </c>
      <c r="T26" s="25">
        <f t="shared" si="4"/>
        <v>19.5</v>
      </c>
      <c r="U26" s="32">
        <f t="shared" si="5"/>
        <v>18</v>
      </c>
      <c r="V26" s="33">
        <f t="shared" si="6"/>
        <v>40.5</v>
      </c>
      <c r="W26" s="45">
        <v>21</v>
      </c>
    </row>
    <row r="27" spans="1:23" s="35" customFormat="1">
      <c r="A27" s="19">
        <v>22</v>
      </c>
      <c r="B27" s="20" t="s">
        <v>34</v>
      </c>
      <c r="C27" s="20" t="s">
        <v>85</v>
      </c>
      <c r="D27" s="55" t="s">
        <v>42</v>
      </c>
      <c r="E27" s="20" t="s">
        <v>53</v>
      </c>
      <c r="F27" s="21">
        <v>34</v>
      </c>
      <c r="G27" s="22" t="s">
        <v>38</v>
      </c>
      <c r="H27" s="23">
        <v>1</v>
      </c>
      <c r="I27" s="23" t="s">
        <v>39</v>
      </c>
      <c r="J27" s="24">
        <v>3</v>
      </c>
      <c r="K27" s="25">
        <v>3.5</v>
      </c>
      <c r="L27" s="26">
        <v>3.25</v>
      </c>
      <c r="M27" s="24"/>
      <c r="N27" s="25"/>
      <c r="O27" s="31"/>
      <c r="P27" s="30">
        <f t="shared" si="0"/>
        <v>18</v>
      </c>
      <c r="Q27" s="30">
        <f t="shared" si="1"/>
        <v>21</v>
      </c>
      <c r="R27" s="31">
        <f t="shared" si="2"/>
        <v>19.5</v>
      </c>
      <c r="S27" s="30">
        <f t="shared" si="3"/>
        <v>21</v>
      </c>
      <c r="T27" s="25">
        <f t="shared" si="4"/>
        <v>19.5</v>
      </c>
      <c r="U27" s="32">
        <f t="shared" si="5"/>
        <v>18</v>
      </c>
      <c r="V27" s="33">
        <f t="shared" si="6"/>
        <v>40.5</v>
      </c>
      <c r="W27" s="45">
        <v>22</v>
      </c>
    </row>
    <row r="28" spans="1:23" s="35" customFormat="1">
      <c r="A28" s="19">
        <v>40</v>
      </c>
      <c r="B28" s="20" t="s">
        <v>40</v>
      </c>
      <c r="C28" s="20" t="s">
        <v>89</v>
      </c>
      <c r="D28" s="55" t="s">
        <v>36</v>
      </c>
      <c r="E28" s="20" t="s">
        <v>76</v>
      </c>
      <c r="F28" s="21">
        <v>34</v>
      </c>
      <c r="G28" s="22" t="s">
        <v>38</v>
      </c>
      <c r="H28" s="36"/>
      <c r="I28" s="36"/>
      <c r="J28" s="24">
        <v>2</v>
      </c>
      <c r="K28" s="25">
        <v>3</v>
      </c>
      <c r="L28" s="26">
        <v>3.5</v>
      </c>
      <c r="M28" s="24"/>
      <c r="N28" s="25"/>
      <c r="O28" s="31"/>
      <c r="P28" s="30">
        <f t="shared" si="0"/>
        <v>12</v>
      </c>
      <c r="Q28" s="30">
        <f t="shared" si="1"/>
        <v>18</v>
      </c>
      <c r="R28" s="31">
        <f t="shared" si="2"/>
        <v>21</v>
      </c>
      <c r="S28" s="30">
        <f t="shared" si="3"/>
        <v>21</v>
      </c>
      <c r="T28" s="25">
        <f t="shared" si="4"/>
        <v>18</v>
      </c>
      <c r="U28" s="32">
        <f t="shared" si="5"/>
        <v>12</v>
      </c>
      <c r="V28" s="33">
        <f t="shared" si="6"/>
        <v>39</v>
      </c>
      <c r="W28" s="45">
        <v>23</v>
      </c>
    </row>
    <row r="29" spans="1:23" s="35" customFormat="1">
      <c r="A29" s="19">
        <v>7</v>
      </c>
      <c r="B29" s="20" t="s">
        <v>77</v>
      </c>
      <c r="C29" s="20" t="s">
        <v>88</v>
      </c>
      <c r="D29" s="55" t="s">
        <v>36</v>
      </c>
      <c r="E29" s="20" t="s">
        <v>37</v>
      </c>
      <c r="F29" s="21">
        <v>34</v>
      </c>
      <c r="G29" s="22" t="s">
        <v>38</v>
      </c>
      <c r="H29" s="23">
        <v>1</v>
      </c>
      <c r="I29" s="23" t="s">
        <v>39</v>
      </c>
      <c r="J29" s="24">
        <v>2.75</v>
      </c>
      <c r="K29" s="25">
        <v>3.25</v>
      </c>
      <c r="L29" s="26">
        <v>3.25</v>
      </c>
      <c r="M29" s="24"/>
      <c r="N29" s="25"/>
      <c r="O29" s="31"/>
      <c r="P29" s="30">
        <f t="shared" si="0"/>
        <v>16.5</v>
      </c>
      <c r="Q29" s="30">
        <f t="shared" si="1"/>
        <v>19.5</v>
      </c>
      <c r="R29" s="31">
        <f t="shared" si="2"/>
        <v>19.5</v>
      </c>
      <c r="S29" s="30">
        <f t="shared" si="3"/>
        <v>19.5</v>
      </c>
      <c r="T29" s="25">
        <f t="shared" si="4"/>
        <v>19.5</v>
      </c>
      <c r="U29" s="32">
        <f t="shared" si="5"/>
        <v>16.5</v>
      </c>
      <c r="V29" s="33">
        <f t="shared" si="6"/>
        <v>39</v>
      </c>
      <c r="W29" s="45">
        <v>24</v>
      </c>
    </row>
    <row r="30" spans="1:23" s="35" customFormat="1">
      <c r="A30" s="19">
        <v>43</v>
      </c>
      <c r="B30" s="20" t="s">
        <v>90</v>
      </c>
      <c r="C30" s="20" t="s">
        <v>91</v>
      </c>
      <c r="D30" s="55" t="s">
        <v>42</v>
      </c>
      <c r="E30" s="20" t="s">
        <v>76</v>
      </c>
      <c r="F30" s="21">
        <v>34</v>
      </c>
      <c r="G30" s="22" t="s">
        <v>38</v>
      </c>
      <c r="H30" s="36"/>
      <c r="I30" s="36"/>
      <c r="J30" s="24">
        <v>4.25</v>
      </c>
      <c r="K30" s="25">
        <v>3</v>
      </c>
      <c r="L30" s="26">
        <v>2.25</v>
      </c>
      <c r="M30" s="24"/>
      <c r="N30" s="25">
        <v>6</v>
      </c>
      <c r="O30" s="31"/>
      <c r="P30" s="30">
        <f t="shared" si="0"/>
        <v>25.5</v>
      </c>
      <c r="Q30" s="30">
        <f t="shared" si="1"/>
        <v>12</v>
      </c>
      <c r="R30" s="31">
        <f t="shared" si="2"/>
        <v>13.5</v>
      </c>
      <c r="S30" s="30">
        <f t="shared" si="3"/>
        <v>25.5</v>
      </c>
      <c r="T30" s="25">
        <f t="shared" si="4"/>
        <v>13.5</v>
      </c>
      <c r="U30" s="32">
        <f t="shared" si="5"/>
        <v>12</v>
      </c>
      <c r="V30" s="33">
        <f t="shared" si="6"/>
        <v>39</v>
      </c>
      <c r="W30" s="45">
        <v>25</v>
      </c>
    </row>
    <row r="31" spans="1:23" s="35" customFormat="1">
      <c r="A31" s="19">
        <v>28</v>
      </c>
      <c r="B31" s="20" t="s">
        <v>94</v>
      </c>
      <c r="C31" s="20" t="s">
        <v>95</v>
      </c>
      <c r="D31" s="55" t="s">
        <v>36</v>
      </c>
      <c r="E31" s="20" t="s">
        <v>71</v>
      </c>
      <c r="F31" s="21">
        <v>34</v>
      </c>
      <c r="G31" s="22" t="s">
        <v>38</v>
      </c>
      <c r="H31" s="23">
        <v>1</v>
      </c>
      <c r="I31" s="23" t="s">
        <v>39</v>
      </c>
      <c r="J31" s="24">
        <v>2.75</v>
      </c>
      <c r="K31" s="25">
        <v>3</v>
      </c>
      <c r="L31" s="26">
        <v>3.25</v>
      </c>
      <c r="M31" s="24"/>
      <c r="N31" s="25"/>
      <c r="O31" s="31"/>
      <c r="P31" s="30">
        <f t="shared" si="0"/>
        <v>16.5</v>
      </c>
      <c r="Q31" s="30">
        <f t="shared" si="1"/>
        <v>18</v>
      </c>
      <c r="R31" s="31">
        <f t="shared" si="2"/>
        <v>19.5</v>
      </c>
      <c r="S31" s="30">
        <f t="shared" si="3"/>
        <v>19.5</v>
      </c>
      <c r="T31" s="25">
        <f t="shared" si="4"/>
        <v>18</v>
      </c>
      <c r="U31" s="32">
        <f t="shared" si="5"/>
        <v>16.5</v>
      </c>
      <c r="V31" s="33">
        <f t="shared" si="6"/>
        <v>37.5</v>
      </c>
      <c r="W31" s="45">
        <v>26</v>
      </c>
    </row>
    <row r="32" spans="1:23" s="35" customFormat="1">
      <c r="A32" s="19">
        <v>13</v>
      </c>
      <c r="B32" s="20" t="s">
        <v>62</v>
      </c>
      <c r="C32" s="20" t="s">
        <v>92</v>
      </c>
      <c r="D32" s="55" t="s">
        <v>36</v>
      </c>
      <c r="E32" s="20" t="s">
        <v>93</v>
      </c>
      <c r="F32" s="21">
        <v>34</v>
      </c>
      <c r="G32" s="22" t="s">
        <v>38</v>
      </c>
      <c r="H32" s="23">
        <v>1</v>
      </c>
      <c r="I32" s="23" t="s">
        <v>39</v>
      </c>
      <c r="J32" s="24">
        <v>3.5</v>
      </c>
      <c r="K32" s="25">
        <v>3.25</v>
      </c>
      <c r="L32" s="26">
        <v>3</v>
      </c>
      <c r="M32" s="24">
        <v>6</v>
      </c>
      <c r="N32" s="25"/>
      <c r="O32" s="31"/>
      <c r="P32" s="30">
        <f t="shared" si="0"/>
        <v>15</v>
      </c>
      <c r="Q32" s="30">
        <f t="shared" si="1"/>
        <v>19.5</v>
      </c>
      <c r="R32" s="31">
        <f t="shared" si="2"/>
        <v>18</v>
      </c>
      <c r="S32" s="30">
        <f t="shared" si="3"/>
        <v>19.5</v>
      </c>
      <c r="T32" s="25">
        <f t="shared" si="4"/>
        <v>18</v>
      </c>
      <c r="U32" s="32">
        <f t="shared" si="5"/>
        <v>15</v>
      </c>
      <c r="V32" s="33">
        <f t="shared" si="6"/>
        <v>37.5</v>
      </c>
      <c r="W32" s="45">
        <v>27</v>
      </c>
    </row>
    <row r="33" spans="1:23" s="35" customFormat="1">
      <c r="A33" s="19">
        <v>15</v>
      </c>
      <c r="B33" s="20" t="s">
        <v>96</v>
      </c>
      <c r="C33" s="20" t="s">
        <v>97</v>
      </c>
      <c r="D33" s="55" t="s">
        <v>36</v>
      </c>
      <c r="E33" s="20" t="s">
        <v>93</v>
      </c>
      <c r="F33" s="21">
        <v>34</v>
      </c>
      <c r="G33" s="22" t="s">
        <v>38</v>
      </c>
      <c r="H33" s="23">
        <v>1</v>
      </c>
      <c r="I33" s="23" t="s">
        <v>39</v>
      </c>
      <c r="J33" s="24">
        <v>3.75</v>
      </c>
      <c r="K33" s="25">
        <v>3</v>
      </c>
      <c r="L33" s="26">
        <v>2.75</v>
      </c>
      <c r="M33" s="24">
        <v>6</v>
      </c>
      <c r="N33" s="25"/>
      <c r="O33" s="31"/>
      <c r="P33" s="30">
        <f t="shared" si="0"/>
        <v>16.5</v>
      </c>
      <c r="Q33" s="25">
        <f t="shared" si="1"/>
        <v>18</v>
      </c>
      <c r="R33" s="31">
        <f t="shared" si="2"/>
        <v>16.5</v>
      </c>
      <c r="S33" s="30">
        <f t="shared" si="3"/>
        <v>18</v>
      </c>
      <c r="T33" s="25">
        <f t="shared" si="4"/>
        <v>16.5</v>
      </c>
      <c r="U33" s="32">
        <f t="shared" si="5"/>
        <v>16.5</v>
      </c>
      <c r="V33" s="33">
        <f t="shared" si="6"/>
        <v>34.5</v>
      </c>
      <c r="W33" s="45">
        <v>28</v>
      </c>
    </row>
    <row r="34" spans="1:23">
      <c r="A34" s="19">
        <v>23</v>
      </c>
      <c r="B34" s="20" t="s">
        <v>98</v>
      </c>
      <c r="C34" s="20" t="s">
        <v>99</v>
      </c>
      <c r="D34" s="55" t="s">
        <v>42</v>
      </c>
      <c r="E34" s="20" t="s">
        <v>53</v>
      </c>
      <c r="F34" s="21">
        <v>34</v>
      </c>
      <c r="G34" s="22" t="s">
        <v>38</v>
      </c>
      <c r="H34" s="38">
        <v>1</v>
      </c>
      <c r="I34" s="38" t="s">
        <v>39</v>
      </c>
      <c r="J34" s="24">
        <v>2.75</v>
      </c>
      <c r="K34" s="25">
        <v>2.25</v>
      </c>
      <c r="L34" s="26">
        <v>2.75</v>
      </c>
      <c r="M34" s="24"/>
      <c r="N34" s="25"/>
      <c r="O34" s="31"/>
      <c r="P34" s="30">
        <f t="shared" si="0"/>
        <v>16.5</v>
      </c>
      <c r="Q34" s="25">
        <f t="shared" si="1"/>
        <v>13.5</v>
      </c>
      <c r="R34" s="31">
        <f t="shared" si="2"/>
        <v>16.5</v>
      </c>
      <c r="S34" s="30">
        <f t="shared" si="3"/>
        <v>16.5</v>
      </c>
      <c r="T34" s="25">
        <f t="shared" si="4"/>
        <v>16.5</v>
      </c>
      <c r="U34" s="32">
        <f t="shared" si="5"/>
        <v>13.5</v>
      </c>
      <c r="V34" s="33">
        <f t="shared" si="6"/>
        <v>33</v>
      </c>
      <c r="W34" s="45">
        <v>29</v>
      </c>
    </row>
    <row r="35" spans="1:23">
      <c r="A35" s="19">
        <v>17</v>
      </c>
      <c r="B35" s="20" t="s">
        <v>100</v>
      </c>
      <c r="C35" s="20" t="s">
        <v>101</v>
      </c>
      <c r="D35" s="55" t="s">
        <v>42</v>
      </c>
      <c r="E35" s="20" t="s">
        <v>102</v>
      </c>
      <c r="F35" s="21">
        <v>34</v>
      </c>
      <c r="G35" s="22" t="s">
        <v>38</v>
      </c>
      <c r="H35" s="38">
        <v>1</v>
      </c>
      <c r="I35" s="38" t="s">
        <v>39</v>
      </c>
      <c r="J35" s="24">
        <v>3</v>
      </c>
      <c r="K35" s="25">
        <v>3</v>
      </c>
      <c r="L35" s="26">
        <v>2.75</v>
      </c>
      <c r="M35" s="24">
        <v>3</v>
      </c>
      <c r="N35" s="25">
        <v>3</v>
      </c>
      <c r="O35" s="31">
        <v>3</v>
      </c>
      <c r="P35" s="30">
        <f t="shared" si="0"/>
        <v>15</v>
      </c>
      <c r="Q35" s="25">
        <f t="shared" si="1"/>
        <v>15</v>
      </c>
      <c r="R35" s="31">
        <f t="shared" si="2"/>
        <v>13.5</v>
      </c>
      <c r="S35" s="30">
        <f t="shared" si="3"/>
        <v>15</v>
      </c>
      <c r="T35" s="25">
        <f t="shared" si="4"/>
        <v>15</v>
      </c>
      <c r="U35" s="32">
        <f t="shared" si="5"/>
        <v>13.5</v>
      </c>
      <c r="V35" s="33">
        <f t="shared" si="6"/>
        <v>30</v>
      </c>
      <c r="W35" s="45">
        <v>30</v>
      </c>
    </row>
    <row r="36" spans="1:23">
      <c r="A36" s="19">
        <v>18</v>
      </c>
      <c r="B36" s="20" t="s">
        <v>94</v>
      </c>
      <c r="C36" s="20" t="s">
        <v>103</v>
      </c>
      <c r="D36" s="55">
        <v>2007</v>
      </c>
      <c r="E36" s="20" t="s">
        <v>104</v>
      </c>
      <c r="F36" s="21">
        <v>34</v>
      </c>
      <c r="G36" s="22" t="s">
        <v>38</v>
      </c>
      <c r="H36" s="38">
        <v>1</v>
      </c>
      <c r="I36" s="38" t="s">
        <v>39</v>
      </c>
      <c r="J36" s="24">
        <v>2.75</v>
      </c>
      <c r="K36" s="25">
        <v>2.5</v>
      </c>
      <c r="L36" s="26"/>
      <c r="M36" s="24">
        <v>3</v>
      </c>
      <c r="N36" s="25">
        <v>3</v>
      </c>
      <c r="O36" s="31"/>
      <c r="P36" s="30">
        <f t="shared" si="0"/>
        <v>13.5</v>
      </c>
      <c r="Q36" s="25">
        <f t="shared" si="1"/>
        <v>12</v>
      </c>
      <c r="R36" s="31">
        <f t="shared" si="2"/>
        <v>0</v>
      </c>
      <c r="S36" s="30">
        <f t="shared" si="3"/>
        <v>13.5</v>
      </c>
      <c r="T36" s="25">
        <f t="shared" si="4"/>
        <v>12</v>
      </c>
      <c r="U36" s="32">
        <f t="shared" si="5"/>
        <v>0</v>
      </c>
      <c r="V36" s="33">
        <f t="shared" si="6"/>
        <v>25.5</v>
      </c>
      <c r="W36" s="45">
        <v>31</v>
      </c>
    </row>
    <row r="37" spans="1:23">
      <c r="A37" s="19">
        <v>14</v>
      </c>
      <c r="B37" s="20" t="s">
        <v>105</v>
      </c>
      <c r="C37" s="20" t="s">
        <v>106</v>
      </c>
      <c r="D37" s="55" t="s">
        <v>42</v>
      </c>
      <c r="E37" s="20" t="s">
        <v>93</v>
      </c>
      <c r="F37" s="21">
        <v>34</v>
      </c>
      <c r="G37" s="22" t="s">
        <v>38</v>
      </c>
      <c r="H37" s="38">
        <v>1</v>
      </c>
      <c r="I37" s="38" t="s">
        <v>39</v>
      </c>
      <c r="J37" s="24">
        <v>2.75</v>
      </c>
      <c r="K37" s="25"/>
      <c r="L37" s="26">
        <v>1</v>
      </c>
      <c r="M37" s="24"/>
      <c r="N37" s="25"/>
      <c r="O37" s="31"/>
      <c r="P37" s="30">
        <f t="shared" si="0"/>
        <v>16.5</v>
      </c>
      <c r="Q37" s="25">
        <f t="shared" si="1"/>
        <v>0</v>
      </c>
      <c r="R37" s="31">
        <f t="shared" si="2"/>
        <v>6</v>
      </c>
      <c r="S37" s="30">
        <f t="shared" si="3"/>
        <v>16.5</v>
      </c>
      <c r="T37" s="25">
        <f t="shared" si="4"/>
        <v>6</v>
      </c>
      <c r="U37" s="32">
        <f t="shared" si="5"/>
        <v>0</v>
      </c>
      <c r="V37" s="33">
        <f t="shared" si="6"/>
        <v>22.5</v>
      </c>
      <c r="W37" s="45">
        <v>32</v>
      </c>
    </row>
    <row r="38" spans="1:23">
      <c r="A38" s="19">
        <v>16</v>
      </c>
      <c r="B38" s="20" t="s">
        <v>107</v>
      </c>
      <c r="C38" s="20" t="s">
        <v>108</v>
      </c>
      <c r="D38" s="55" t="s">
        <v>36</v>
      </c>
      <c r="E38" s="20" t="s">
        <v>93</v>
      </c>
      <c r="F38" s="21">
        <v>34</v>
      </c>
      <c r="G38" s="22" t="s">
        <v>38</v>
      </c>
      <c r="H38" s="38">
        <v>1</v>
      </c>
      <c r="I38" s="38" t="s">
        <v>39</v>
      </c>
      <c r="J38" s="24">
        <v>2.75</v>
      </c>
      <c r="K38" s="25"/>
      <c r="L38" s="26">
        <v>1</v>
      </c>
      <c r="M38" s="24"/>
      <c r="N38" s="25"/>
      <c r="O38" s="31"/>
      <c r="P38" s="30">
        <f t="shared" si="0"/>
        <v>16.5</v>
      </c>
      <c r="Q38" s="25">
        <f t="shared" si="1"/>
        <v>0</v>
      </c>
      <c r="R38" s="31">
        <f t="shared" si="2"/>
        <v>6</v>
      </c>
      <c r="S38" s="30">
        <f t="shared" si="3"/>
        <v>16.5</v>
      </c>
      <c r="T38" s="25">
        <f t="shared" si="4"/>
        <v>6</v>
      </c>
      <c r="U38" s="32">
        <f t="shared" si="5"/>
        <v>0</v>
      </c>
      <c r="V38" s="33">
        <f t="shared" si="6"/>
        <v>22.5</v>
      </c>
      <c r="W38" s="45">
        <v>32</v>
      </c>
    </row>
    <row r="39" spans="1:23">
      <c r="A39" s="19">
        <v>10</v>
      </c>
      <c r="B39" s="20" t="s">
        <v>109</v>
      </c>
      <c r="C39" s="20" t="s">
        <v>110</v>
      </c>
      <c r="D39" s="55" t="s">
        <v>42</v>
      </c>
      <c r="E39" s="20" t="s">
        <v>93</v>
      </c>
      <c r="F39" s="21">
        <v>34</v>
      </c>
      <c r="G39" s="22" t="s">
        <v>38</v>
      </c>
      <c r="H39" s="38">
        <v>1</v>
      </c>
      <c r="I39" s="38" t="s">
        <v>39</v>
      </c>
      <c r="J39" s="24">
        <v>1.75</v>
      </c>
      <c r="K39" s="25"/>
      <c r="L39" s="26">
        <v>1</v>
      </c>
      <c r="M39" s="24"/>
      <c r="N39" s="25"/>
      <c r="O39" s="31"/>
      <c r="P39" s="30">
        <f t="shared" si="0"/>
        <v>10.5</v>
      </c>
      <c r="Q39" s="25">
        <f t="shared" si="1"/>
        <v>0</v>
      </c>
      <c r="R39" s="31">
        <f t="shared" si="2"/>
        <v>6</v>
      </c>
      <c r="S39" s="30">
        <f t="shared" si="3"/>
        <v>10.5</v>
      </c>
      <c r="T39" s="25">
        <f t="shared" si="4"/>
        <v>6</v>
      </c>
      <c r="U39" s="32">
        <f t="shared" si="5"/>
        <v>0</v>
      </c>
      <c r="V39" s="33">
        <f t="shared" si="6"/>
        <v>16.5</v>
      </c>
      <c r="W39" s="45">
        <v>34</v>
      </c>
    </row>
    <row r="40" spans="1:23">
      <c r="A40" s="19">
        <v>12</v>
      </c>
      <c r="B40" s="20" t="s">
        <v>111</v>
      </c>
      <c r="C40" s="20" t="s">
        <v>112</v>
      </c>
      <c r="D40" s="55" t="s">
        <v>36</v>
      </c>
      <c r="E40" s="20" t="s">
        <v>93</v>
      </c>
      <c r="F40" s="21">
        <v>34</v>
      </c>
      <c r="G40" s="22" t="s">
        <v>38</v>
      </c>
      <c r="H40" s="38">
        <v>1</v>
      </c>
      <c r="I40" s="38" t="s">
        <v>39</v>
      </c>
      <c r="J40" s="24">
        <v>1.5</v>
      </c>
      <c r="K40" s="25"/>
      <c r="L40" s="26">
        <v>1</v>
      </c>
      <c r="M40" s="24"/>
      <c r="N40" s="25"/>
      <c r="O40" s="31"/>
      <c r="P40" s="30">
        <f t="shared" si="0"/>
        <v>9</v>
      </c>
      <c r="Q40" s="25">
        <f t="shared" si="1"/>
        <v>0</v>
      </c>
      <c r="R40" s="31">
        <f t="shared" si="2"/>
        <v>6</v>
      </c>
      <c r="S40" s="30">
        <f t="shared" si="3"/>
        <v>9</v>
      </c>
      <c r="T40" s="25">
        <f t="shared" si="4"/>
        <v>6</v>
      </c>
      <c r="U40" s="32">
        <f t="shared" si="5"/>
        <v>0</v>
      </c>
      <c r="V40" s="33">
        <f t="shared" si="6"/>
        <v>15</v>
      </c>
      <c r="W40" s="45">
        <v>35</v>
      </c>
    </row>
    <row r="41" spans="1:23">
      <c r="A41" s="19">
        <v>4</v>
      </c>
      <c r="B41" s="20" t="s">
        <v>113</v>
      </c>
      <c r="C41" s="20" t="s">
        <v>114</v>
      </c>
      <c r="D41" s="55" t="s">
        <v>36</v>
      </c>
      <c r="E41" s="20" t="s">
        <v>115</v>
      </c>
      <c r="F41" s="21">
        <v>34</v>
      </c>
      <c r="G41" s="22" t="s">
        <v>38</v>
      </c>
      <c r="H41" s="38">
        <v>1</v>
      </c>
      <c r="I41" s="38" t="s">
        <v>39</v>
      </c>
      <c r="J41" s="24"/>
      <c r="K41" s="25"/>
      <c r="L41" s="26"/>
      <c r="M41" s="24"/>
      <c r="N41" s="25"/>
      <c r="O41" s="31"/>
      <c r="P41" s="30">
        <f t="shared" si="0"/>
        <v>0</v>
      </c>
      <c r="Q41" s="25">
        <f t="shared" si="1"/>
        <v>0</v>
      </c>
      <c r="R41" s="31">
        <f t="shared" si="2"/>
        <v>0</v>
      </c>
      <c r="S41" s="30">
        <f t="shared" si="3"/>
        <v>0</v>
      </c>
      <c r="T41" s="25">
        <f t="shared" si="4"/>
        <v>0</v>
      </c>
      <c r="U41" s="32">
        <f t="shared" si="5"/>
        <v>0</v>
      </c>
      <c r="V41" s="33">
        <f t="shared" si="6"/>
        <v>0</v>
      </c>
      <c r="W41" s="45"/>
    </row>
    <row r="42" spans="1:23">
      <c r="A42" s="19">
        <v>19</v>
      </c>
      <c r="B42" s="20" t="s">
        <v>90</v>
      </c>
      <c r="C42" s="20" t="s">
        <v>116</v>
      </c>
      <c r="D42" s="55" t="s">
        <v>42</v>
      </c>
      <c r="E42" s="20" t="s">
        <v>102</v>
      </c>
      <c r="F42" s="21">
        <v>34</v>
      </c>
      <c r="G42" s="22" t="s">
        <v>38</v>
      </c>
      <c r="H42" s="38">
        <v>1</v>
      </c>
      <c r="I42" s="38" t="s">
        <v>39</v>
      </c>
      <c r="J42" s="24"/>
      <c r="K42" s="25"/>
      <c r="L42" s="26"/>
      <c r="M42" s="24"/>
      <c r="N42" s="25"/>
      <c r="O42" s="31"/>
      <c r="P42" s="30">
        <f t="shared" si="0"/>
        <v>0</v>
      </c>
      <c r="Q42" s="25">
        <f t="shared" si="1"/>
        <v>0</v>
      </c>
      <c r="R42" s="31">
        <f t="shared" si="2"/>
        <v>0</v>
      </c>
      <c r="S42" s="30">
        <f t="shared" si="3"/>
        <v>0</v>
      </c>
      <c r="T42" s="25">
        <f t="shared" si="4"/>
        <v>0</v>
      </c>
      <c r="U42" s="32">
        <f t="shared" si="5"/>
        <v>0</v>
      </c>
      <c r="V42" s="33">
        <f t="shared" si="6"/>
        <v>0</v>
      </c>
      <c r="W42" s="45"/>
    </row>
    <row r="43" spans="1:23">
      <c r="A43" s="19">
        <v>21</v>
      </c>
      <c r="B43" s="20" t="s">
        <v>34</v>
      </c>
      <c r="C43" s="20" t="s">
        <v>117</v>
      </c>
      <c r="D43" s="55" t="s">
        <v>42</v>
      </c>
      <c r="E43" s="20" t="s">
        <v>53</v>
      </c>
      <c r="F43" s="21">
        <v>34</v>
      </c>
      <c r="G43" s="22" t="s">
        <v>38</v>
      </c>
      <c r="H43" s="38">
        <v>1</v>
      </c>
      <c r="I43" s="38" t="s">
        <v>39</v>
      </c>
      <c r="J43" s="24"/>
      <c r="K43" s="25"/>
      <c r="L43" s="26"/>
      <c r="M43" s="24"/>
      <c r="N43" s="25"/>
      <c r="O43" s="31"/>
      <c r="P43" s="30">
        <f t="shared" si="0"/>
        <v>0</v>
      </c>
      <c r="Q43" s="25">
        <f t="shared" si="1"/>
        <v>0</v>
      </c>
      <c r="R43" s="31">
        <f t="shared" si="2"/>
        <v>0</v>
      </c>
      <c r="S43" s="30">
        <f t="shared" si="3"/>
        <v>0</v>
      </c>
      <c r="T43" s="25">
        <f t="shared" si="4"/>
        <v>0</v>
      </c>
      <c r="U43" s="32">
        <f t="shared" si="5"/>
        <v>0</v>
      </c>
      <c r="V43" s="33">
        <f t="shared" si="6"/>
        <v>0</v>
      </c>
      <c r="W43" s="45"/>
    </row>
    <row r="44" spans="1:23" ht="15.75" thickBot="1">
      <c r="A44" s="19">
        <v>35</v>
      </c>
      <c r="B44" s="20" t="s">
        <v>118</v>
      </c>
      <c r="C44" s="20" t="s">
        <v>119</v>
      </c>
      <c r="D44" s="55" t="s">
        <v>36</v>
      </c>
      <c r="E44" s="20" t="s">
        <v>120</v>
      </c>
      <c r="F44" s="21">
        <v>34</v>
      </c>
      <c r="G44" s="22" t="s">
        <v>38</v>
      </c>
      <c r="J44" s="24"/>
      <c r="K44" s="25"/>
      <c r="L44" s="26"/>
      <c r="M44" s="39"/>
      <c r="N44" s="40"/>
      <c r="O44" s="41"/>
      <c r="P44" s="30">
        <f t="shared" si="0"/>
        <v>0</v>
      </c>
      <c r="Q44" s="25">
        <f t="shared" si="1"/>
        <v>0</v>
      </c>
      <c r="R44" s="31">
        <f t="shared" si="2"/>
        <v>0</v>
      </c>
      <c r="S44" s="30">
        <f t="shared" si="3"/>
        <v>0</v>
      </c>
      <c r="T44" s="25">
        <f t="shared" si="4"/>
        <v>0</v>
      </c>
      <c r="U44" s="32">
        <f t="shared" si="5"/>
        <v>0</v>
      </c>
      <c r="V44" s="33">
        <f t="shared" si="6"/>
        <v>0</v>
      </c>
      <c r="W44" s="45"/>
    </row>
    <row r="45" spans="1:23">
      <c r="L45" s="2"/>
      <c r="V45" s="1"/>
    </row>
    <row r="46" spans="1:23">
      <c r="L46" s="2"/>
      <c r="V46" s="1"/>
    </row>
    <row r="47" spans="1:23">
      <c r="L47" s="2"/>
      <c r="V47" s="1"/>
    </row>
    <row r="48" spans="1:23">
      <c r="L48" s="2"/>
      <c r="V48" s="1"/>
    </row>
    <row r="49" spans="12:22">
      <c r="L49" s="2"/>
      <c r="V49" s="1"/>
    </row>
    <row r="50" spans="12:22">
      <c r="L50" s="2"/>
      <c r="V50" s="1"/>
    </row>
    <row r="51" spans="12:22">
      <c r="L51" s="2"/>
      <c r="V51" s="1"/>
    </row>
    <row r="52" spans="12:22">
      <c r="L52" s="2"/>
      <c r="V52" s="1"/>
    </row>
    <row r="53" spans="12:22">
      <c r="L53" s="2"/>
      <c r="V53" s="1"/>
    </row>
    <row r="54" spans="12:22">
      <c r="L54" s="2"/>
      <c r="V54" s="1"/>
    </row>
    <row r="55" spans="12:22">
      <c r="L55" s="2"/>
      <c r="V55" s="1"/>
    </row>
    <row r="56" spans="12:22">
      <c r="L56" s="2"/>
      <c r="V56" s="1"/>
    </row>
    <row r="57" spans="12:22">
      <c r="L57" s="2"/>
      <c r="V57" s="1"/>
    </row>
    <row r="58" spans="12:22">
      <c r="L58" s="2"/>
      <c r="V58" s="1"/>
    </row>
    <row r="59" spans="12:22">
      <c r="L59" s="2"/>
      <c r="V59" s="1"/>
    </row>
    <row r="60" spans="12:22">
      <c r="L60" s="2"/>
      <c r="V60" s="1"/>
    </row>
    <row r="61" spans="12:22">
      <c r="L61" s="2"/>
      <c r="V61" s="1"/>
    </row>
    <row r="62" spans="12:22">
      <c r="L62" s="2"/>
      <c r="V62" s="1"/>
    </row>
    <row r="63" spans="12:22">
      <c r="L63" s="2"/>
      <c r="V63" s="1"/>
    </row>
    <row r="64" spans="12:22">
      <c r="L64" s="2"/>
      <c r="V64" s="1"/>
    </row>
    <row r="65" spans="12:22">
      <c r="L65" s="2"/>
      <c r="V65" s="1"/>
    </row>
    <row r="66" spans="12:22">
      <c r="L66" s="2"/>
      <c r="V66" s="1"/>
    </row>
  </sheetData>
  <mergeCells count="7">
    <mergeCell ref="J1:W1"/>
    <mergeCell ref="A2:D2"/>
    <mergeCell ref="L2:T2"/>
    <mergeCell ref="A3:D3"/>
    <mergeCell ref="J4:L4"/>
    <mergeCell ref="M4:O4"/>
    <mergeCell ref="P4:R4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1rD</vt:lpstr>
      <vt:lpstr>2rD</vt:lpstr>
      <vt:lpstr>3rD</vt:lpstr>
      <vt:lpstr>4rD</vt:lpstr>
      <vt:lpstr>12rDek</vt:lpstr>
      <vt:lpstr>34rDek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Uporabnik</cp:lastModifiedBy>
  <dcterms:created xsi:type="dcterms:W3CDTF">2016-03-01T15:29:39Z</dcterms:created>
  <dcterms:modified xsi:type="dcterms:W3CDTF">2016-03-01T17:21:34Z</dcterms:modified>
</cp:coreProperties>
</file>