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Objects="none" filterPrivacy="1" defaultThemeVersion="124226"/>
  <bookViews>
    <workbookView xWindow="240" yWindow="110" windowWidth="14810" windowHeight="8010" activeTab="5"/>
  </bookViews>
  <sheets>
    <sheet name="1rD" sheetId="1" r:id="rId1"/>
    <sheet name="2rD" sheetId="4" r:id="rId2"/>
    <sheet name="3rD" sheetId="5" r:id="rId3"/>
    <sheet name="4rD" sheetId="6" r:id="rId4"/>
    <sheet name="12rDek" sheetId="7" r:id="rId5"/>
    <sheet name="34rDek" sheetId="8" r:id="rId6"/>
    <sheet name="Sheet1" sheetId="9" r:id="rId7"/>
  </sheets>
  <calcPr calcId="125725"/>
</workbook>
</file>

<file path=xl/calcChain.xml><?xml version="1.0" encoding="utf-8"?>
<calcChain xmlns="http://schemas.openxmlformats.org/spreadsheetml/2006/main">
  <c r="U30" i="8"/>
  <c r="U31"/>
  <c r="U32"/>
  <c r="U33"/>
  <c r="U7" i="4"/>
  <c r="U8"/>
  <c r="U9"/>
  <c r="U10"/>
  <c r="U11"/>
  <c r="U12"/>
  <c r="U13"/>
  <c r="U14"/>
  <c r="U15"/>
  <c r="U16"/>
  <c r="U17"/>
  <c r="U18"/>
  <c r="U19"/>
  <c r="U20"/>
  <c r="U21"/>
  <c r="U22"/>
  <c r="U23"/>
  <c r="U24"/>
  <c r="U25"/>
  <c r="U26"/>
  <c r="U27"/>
  <c r="U28"/>
  <c r="U29"/>
  <c r="U30"/>
  <c r="U31"/>
  <c r="U32"/>
  <c r="U33"/>
  <c r="U34"/>
  <c r="U35"/>
  <c r="U36"/>
  <c r="U37"/>
  <c r="U38"/>
  <c r="U39"/>
  <c r="U40"/>
  <c r="U41" l="1"/>
  <c r="U42"/>
  <c r="U43"/>
  <c r="U44"/>
  <c r="U45"/>
  <c r="U46"/>
  <c r="S48" i="9"/>
  <c r="V48" s="1"/>
  <c r="R48"/>
  <c r="Q48"/>
  <c r="P48"/>
  <c r="T48" s="1"/>
  <c r="R47"/>
  <c r="Q47"/>
  <c r="S47" s="1"/>
  <c r="P47"/>
  <c r="T47" s="1"/>
  <c r="S46"/>
  <c r="R46"/>
  <c r="Q46"/>
  <c r="P46"/>
  <c r="T46" s="1"/>
  <c r="R45"/>
  <c r="Q45"/>
  <c r="S45" s="1"/>
  <c r="V45" s="1"/>
  <c r="P45"/>
  <c r="T45" s="1"/>
  <c r="S44"/>
  <c r="V44" s="1"/>
  <c r="R44"/>
  <c r="Q44"/>
  <c r="P44"/>
  <c r="T44" s="1"/>
  <c r="R43"/>
  <c r="Q43"/>
  <c r="S43" s="1"/>
  <c r="P43"/>
  <c r="T43" s="1"/>
  <c r="S42"/>
  <c r="R42"/>
  <c r="Q42"/>
  <c r="P42"/>
  <c r="T42" s="1"/>
  <c r="R41"/>
  <c r="Q41"/>
  <c r="S41" s="1"/>
  <c r="V41" s="1"/>
  <c r="P41"/>
  <c r="T41" s="1"/>
  <c r="R40"/>
  <c r="Q40"/>
  <c r="P40"/>
  <c r="U40" s="1"/>
  <c r="R39"/>
  <c r="Q39"/>
  <c r="U39" s="1"/>
  <c r="P39"/>
  <c r="T39" s="1"/>
  <c r="R38"/>
  <c r="Q38"/>
  <c r="P38"/>
  <c r="T38" s="1"/>
  <c r="R37"/>
  <c r="Q37"/>
  <c r="S37" s="1"/>
  <c r="V37" s="1"/>
  <c r="P37"/>
  <c r="T37" s="1"/>
  <c r="R36"/>
  <c r="Q36"/>
  <c r="P36"/>
  <c r="U36" s="1"/>
  <c r="S35"/>
  <c r="R35"/>
  <c r="Q35"/>
  <c r="U35" s="1"/>
  <c r="P35"/>
  <c r="T35" s="1"/>
  <c r="R34"/>
  <c r="Q34"/>
  <c r="P34"/>
  <c r="T34" s="1"/>
  <c r="R33"/>
  <c r="Q33"/>
  <c r="S33" s="1"/>
  <c r="P33"/>
  <c r="T33" s="1"/>
  <c r="R32"/>
  <c r="Q32"/>
  <c r="P32"/>
  <c r="U32" s="1"/>
  <c r="S31"/>
  <c r="V31" s="1"/>
  <c r="R31"/>
  <c r="Q31"/>
  <c r="U31" s="1"/>
  <c r="P31"/>
  <c r="T31" s="1"/>
  <c r="R30"/>
  <c r="Q30"/>
  <c r="P30"/>
  <c r="T30" s="1"/>
  <c r="R29"/>
  <c r="Q29"/>
  <c r="S29" s="1"/>
  <c r="V29" s="1"/>
  <c r="P29"/>
  <c r="T29" s="1"/>
  <c r="R28"/>
  <c r="Q28"/>
  <c r="P28"/>
  <c r="U28" s="1"/>
  <c r="S27"/>
  <c r="R27"/>
  <c r="Q27"/>
  <c r="U27" s="1"/>
  <c r="P27"/>
  <c r="T27" s="1"/>
  <c r="R26"/>
  <c r="Q26"/>
  <c r="P26"/>
  <c r="T26" s="1"/>
  <c r="R25"/>
  <c r="Q25"/>
  <c r="S25" s="1"/>
  <c r="P25"/>
  <c r="T25" s="1"/>
  <c r="R24"/>
  <c r="Q24"/>
  <c r="P24"/>
  <c r="U24" s="1"/>
  <c r="S23"/>
  <c r="V23" s="1"/>
  <c r="R23"/>
  <c r="Q23"/>
  <c r="U23" s="1"/>
  <c r="P23"/>
  <c r="T23" s="1"/>
  <c r="R22"/>
  <c r="Q22"/>
  <c r="P22"/>
  <c r="T22" s="1"/>
  <c r="R21"/>
  <c r="Q21"/>
  <c r="S21" s="1"/>
  <c r="V21" s="1"/>
  <c r="P21"/>
  <c r="T21" s="1"/>
  <c r="R20"/>
  <c r="Q20"/>
  <c r="P20"/>
  <c r="U20" s="1"/>
  <c r="S19"/>
  <c r="R19"/>
  <c r="Q19"/>
  <c r="U19" s="1"/>
  <c r="P19"/>
  <c r="T19" s="1"/>
  <c r="R18"/>
  <c r="Q18"/>
  <c r="P18"/>
  <c r="T18" s="1"/>
  <c r="R17"/>
  <c r="Q17"/>
  <c r="S17" s="1"/>
  <c r="P17"/>
  <c r="T17" s="1"/>
  <c r="R16"/>
  <c r="Q16"/>
  <c r="P16"/>
  <c r="U16" s="1"/>
  <c r="S15"/>
  <c r="V15" s="1"/>
  <c r="R15"/>
  <c r="Q15"/>
  <c r="U15" s="1"/>
  <c r="P15"/>
  <c r="T15" s="1"/>
  <c r="R14"/>
  <c r="Q14"/>
  <c r="P14"/>
  <c r="T14" s="1"/>
  <c r="U13"/>
  <c r="S13"/>
  <c r="V13" s="1"/>
  <c r="R13"/>
  <c r="Q13"/>
  <c r="P13"/>
  <c r="T13" s="1"/>
  <c r="R12"/>
  <c r="Q12"/>
  <c r="P12"/>
  <c r="U12" s="1"/>
  <c r="S11"/>
  <c r="R11"/>
  <c r="Q11"/>
  <c r="U11" s="1"/>
  <c r="P11"/>
  <c r="T11" s="1"/>
  <c r="R10"/>
  <c r="Q10"/>
  <c r="P10"/>
  <c r="T10" s="1"/>
  <c r="R9"/>
  <c r="Q9"/>
  <c r="S9" s="1"/>
  <c r="P9"/>
  <c r="T9" s="1"/>
  <c r="R8"/>
  <c r="Q8"/>
  <c r="P8"/>
  <c r="U8" s="1"/>
  <c r="S7"/>
  <c r="V7" s="1"/>
  <c r="R7"/>
  <c r="Q7"/>
  <c r="U7" s="1"/>
  <c r="P7"/>
  <c r="T7" s="1"/>
  <c r="R6"/>
  <c r="Q6"/>
  <c r="P6"/>
  <c r="T6" s="1"/>
  <c r="U34" i="7"/>
  <c r="U35"/>
  <c r="U36"/>
  <c r="V9" i="9" l="1"/>
  <c r="V11"/>
  <c r="V17"/>
  <c r="V19"/>
  <c r="V33"/>
  <c r="V35"/>
  <c r="V43"/>
  <c r="V46"/>
  <c r="V25"/>
  <c r="V27"/>
  <c r="V42"/>
  <c r="V47"/>
  <c r="U6"/>
  <c r="S8"/>
  <c r="U10"/>
  <c r="S12"/>
  <c r="U14"/>
  <c r="S16"/>
  <c r="V16" s="1"/>
  <c r="U18"/>
  <c r="S20"/>
  <c r="U22"/>
  <c r="S24"/>
  <c r="V24" s="1"/>
  <c r="U26"/>
  <c r="S28"/>
  <c r="U30"/>
  <c r="S32"/>
  <c r="V32" s="1"/>
  <c r="U34"/>
  <c r="S36"/>
  <c r="U38"/>
  <c r="S40"/>
  <c r="V40" s="1"/>
  <c r="T12"/>
  <c r="T16"/>
  <c r="U17"/>
  <c r="T20"/>
  <c r="U21"/>
  <c r="T24"/>
  <c r="U25"/>
  <c r="T28"/>
  <c r="U29"/>
  <c r="T32"/>
  <c r="U33"/>
  <c r="T36"/>
  <c r="U37"/>
  <c r="S39"/>
  <c r="V39" s="1"/>
  <c r="T40"/>
  <c r="T8"/>
  <c r="U9"/>
  <c r="S6"/>
  <c r="V6" s="1"/>
  <c r="S10"/>
  <c r="V10" s="1"/>
  <c r="S14"/>
  <c r="V14" s="1"/>
  <c r="S18"/>
  <c r="V18" s="1"/>
  <c r="S22"/>
  <c r="V22" s="1"/>
  <c r="S26"/>
  <c r="V26" s="1"/>
  <c r="S30"/>
  <c r="V30" s="1"/>
  <c r="S34"/>
  <c r="V34" s="1"/>
  <c r="S38"/>
  <c r="V38" s="1"/>
  <c r="P35" i="6"/>
  <c r="Q35"/>
  <c r="R35"/>
  <c r="S35" l="1"/>
  <c r="U35"/>
  <c r="V8" i="9"/>
  <c r="V36"/>
  <c r="V28"/>
  <c r="V20"/>
  <c r="V12"/>
  <c r="T35" i="6"/>
  <c r="V35" l="1"/>
  <c r="R21" i="4"/>
  <c r="P13" i="1" l="1"/>
  <c r="U13" s="1"/>
  <c r="R13"/>
  <c r="Q13"/>
  <c r="R10" i="6"/>
  <c r="Q10"/>
  <c r="P10"/>
  <c r="U10" s="1"/>
  <c r="T13" i="1" l="1"/>
  <c r="S10" i="6"/>
  <c r="T10"/>
  <c r="V10" s="1"/>
  <c r="S13" i="1"/>
  <c r="V13" s="1"/>
  <c r="P15" i="8" l="1"/>
  <c r="U15" s="1"/>
  <c r="Q15"/>
  <c r="R15"/>
  <c r="Q14" i="1"/>
  <c r="P14"/>
  <c r="Q31"/>
  <c r="P31"/>
  <c r="R14"/>
  <c r="P32"/>
  <c r="Q32"/>
  <c r="R32"/>
  <c r="P26"/>
  <c r="Q26"/>
  <c r="R26"/>
  <c r="P10"/>
  <c r="Q10"/>
  <c r="R10"/>
  <c r="P8"/>
  <c r="Q8"/>
  <c r="R8"/>
  <c r="P33"/>
  <c r="Q33"/>
  <c r="R33"/>
  <c r="P18"/>
  <c r="Q18"/>
  <c r="R18"/>
  <c r="P6"/>
  <c r="Q6"/>
  <c r="R6"/>
  <c r="P23"/>
  <c r="Q23"/>
  <c r="R23"/>
  <c r="P21"/>
  <c r="Q21"/>
  <c r="R21"/>
  <c r="P34"/>
  <c r="Q34"/>
  <c r="R34"/>
  <c r="P35"/>
  <c r="Q35"/>
  <c r="R35"/>
  <c r="P36"/>
  <c r="Q36"/>
  <c r="R36"/>
  <c r="P20"/>
  <c r="Q20"/>
  <c r="R20"/>
  <c r="P25"/>
  <c r="Q25"/>
  <c r="R25"/>
  <c r="P29"/>
  <c r="Q29"/>
  <c r="R29"/>
  <c r="P37"/>
  <c r="Q37"/>
  <c r="R37"/>
  <c r="P12"/>
  <c r="Q12"/>
  <c r="R12"/>
  <c r="P38"/>
  <c r="Q38"/>
  <c r="R38"/>
  <c r="P11"/>
  <c r="Q11"/>
  <c r="R11"/>
  <c r="P39"/>
  <c r="Q39"/>
  <c r="R39"/>
  <c r="P40"/>
  <c r="Q40"/>
  <c r="R40"/>
  <c r="P17"/>
  <c r="Q17"/>
  <c r="R17"/>
  <c r="P22"/>
  <c r="Q22"/>
  <c r="R22"/>
  <c r="P30"/>
  <c r="Q30"/>
  <c r="R30"/>
  <c r="P24"/>
  <c r="Q24"/>
  <c r="R24"/>
  <c r="P27"/>
  <c r="Q27"/>
  <c r="R27"/>
  <c r="P16"/>
  <c r="Q16"/>
  <c r="R16"/>
  <c r="P15"/>
  <c r="Q15"/>
  <c r="R15"/>
  <c r="P9"/>
  <c r="Q9"/>
  <c r="R9"/>
  <c r="P28"/>
  <c r="Q28"/>
  <c r="R28"/>
  <c r="P7"/>
  <c r="Q7"/>
  <c r="R7"/>
  <c r="P19"/>
  <c r="Q19"/>
  <c r="R19"/>
  <c r="R31"/>
  <c r="P25" i="7"/>
  <c r="R20" i="8"/>
  <c r="Q20"/>
  <c r="P20"/>
  <c r="U20" s="1"/>
  <c r="U28" i="1" l="1"/>
  <c r="U27"/>
  <c r="U17"/>
  <c r="U25"/>
  <c r="U6"/>
  <c r="U18"/>
  <c r="U26"/>
  <c r="U7"/>
  <c r="U16"/>
  <c r="U22"/>
  <c r="U11"/>
  <c r="U29"/>
  <c r="U10"/>
  <c r="U30"/>
  <c r="U23"/>
  <c r="U19"/>
  <c r="U15"/>
  <c r="U8"/>
  <c r="U9"/>
  <c r="U24"/>
  <c r="U12"/>
  <c r="U20"/>
  <c r="U21"/>
  <c r="U14"/>
  <c r="P19" i="8"/>
  <c r="U19" s="1"/>
  <c r="Q19"/>
  <c r="R19"/>
  <c r="T19" l="1"/>
  <c r="S15"/>
  <c r="T15"/>
  <c r="S19"/>
  <c r="R14"/>
  <c r="Q14"/>
  <c r="P14"/>
  <c r="U14" s="1"/>
  <c r="R27"/>
  <c r="Q27"/>
  <c r="P27"/>
  <c r="R21"/>
  <c r="Q21"/>
  <c r="P21"/>
  <c r="U21" s="1"/>
  <c r="R13"/>
  <c r="Q13"/>
  <c r="P13"/>
  <c r="R33"/>
  <c r="Q33"/>
  <c r="P33"/>
  <c r="R11"/>
  <c r="Q11"/>
  <c r="P11"/>
  <c r="R22"/>
  <c r="Q22"/>
  <c r="P22"/>
  <c r="U22" s="1"/>
  <c r="R28"/>
  <c r="Q28"/>
  <c r="P28"/>
  <c r="R8"/>
  <c r="Q8"/>
  <c r="P8"/>
  <c r="U8" s="1"/>
  <c r="R7"/>
  <c r="Q7"/>
  <c r="P7"/>
  <c r="R29"/>
  <c r="Q29"/>
  <c r="P29"/>
  <c r="U29" s="1"/>
  <c r="R32"/>
  <c r="Q32"/>
  <c r="P32"/>
  <c r="R23"/>
  <c r="Q23"/>
  <c r="P23"/>
  <c r="R16"/>
  <c r="Q16"/>
  <c r="P16"/>
  <c r="R12"/>
  <c r="Q12"/>
  <c r="P12"/>
  <c r="U12" s="1"/>
  <c r="R31"/>
  <c r="Q31"/>
  <c r="P31"/>
  <c r="R30"/>
  <c r="Q30"/>
  <c r="P30"/>
  <c r="R17"/>
  <c r="Q17"/>
  <c r="P17"/>
  <c r="R26"/>
  <c r="Q26"/>
  <c r="P26"/>
  <c r="U26" s="1"/>
  <c r="R25"/>
  <c r="Q25"/>
  <c r="P25"/>
  <c r="R9"/>
  <c r="Q9"/>
  <c r="P9"/>
  <c r="R10"/>
  <c r="Q10"/>
  <c r="P10"/>
  <c r="R24"/>
  <c r="Q24"/>
  <c r="P24"/>
  <c r="U24" s="1"/>
  <c r="R6"/>
  <c r="Q6"/>
  <c r="P6"/>
  <c r="R18"/>
  <c r="Q18"/>
  <c r="P18"/>
  <c r="R32" i="7"/>
  <c r="Q32"/>
  <c r="P32"/>
  <c r="U32" s="1"/>
  <c r="R23"/>
  <c r="Q23"/>
  <c r="P23"/>
  <c r="U23" s="1"/>
  <c r="R26"/>
  <c r="Q26"/>
  <c r="P26"/>
  <c r="R28"/>
  <c r="Q28"/>
  <c r="P28"/>
  <c r="R9"/>
  <c r="Q9"/>
  <c r="P9"/>
  <c r="U9" s="1"/>
  <c r="R22"/>
  <c r="Q22"/>
  <c r="P22"/>
  <c r="U22" s="1"/>
  <c r="R13"/>
  <c r="Q13"/>
  <c r="P13"/>
  <c r="R33"/>
  <c r="Q33"/>
  <c r="P33"/>
  <c r="R14"/>
  <c r="Q14"/>
  <c r="P14"/>
  <c r="U14" s="1"/>
  <c r="R17"/>
  <c r="Q17"/>
  <c r="P17"/>
  <c r="U17" s="1"/>
  <c r="R12"/>
  <c r="Q12"/>
  <c r="P12"/>
  <c r="R29"/>
  <c r="Q29"/>
  <c r="P29"/>
  <c r="R36"/>
  <c r="Q36"/>
  <c r="P36"/>
  <c r="R6"/>
  <c r="Q6"/>
  <c r="P6"/>
  <c r="R10"/>
  <c r="Q10"/>
  <c r="P10"/>
  <c r="U10" s="1"/>
  <c r="R15"/>
  <c r="Q15"/>
  <c r="P15"/>
  <c r="R31"/>
  <c r="Q31"/>
  <c r="P31"/>
  <c r="U31" s="1"/>
  <c r="R35"/>
  <c r="Q35"/>
  <c r="P35"/>
  <c r="R20"/>
  <c r="Q20"/>
  <c r="P20"/>
  <c r="U20" s="1"/>
  <c r="R8"/>
  <c r="Q8"/>
  <c r="P8"/>
  <c r="R30"/>
  <c r="Q30"/>
  <c r="P30"/>
  <c r="U30" s="1"/>
  <c r="R7"/>
  <c r="Q7"/>
  <c r="P7"/>
  <c r="R11"/>
  <c r="Q11"/>
  <c r="P11"/>
  <c r="U11" s="1"/>
  <c r="R21"/>
  <c r="Q21"/>
  <c r="P21"/>
  <c r="R24"/>
  <c r="Q24"/>
  <c r="P24"/>
  <c r="U24" s="1"/>
  <c r="R18"/>
  <c r="Q18"/>
  <c r="P18"/>
  <c r="R16"/>
  <c r="Q16"/>
  <c r="P16"/>
  <c r="U16" s="1"/>
  <c r="R27"/>
  <c r="Q27"/>
  <c r="P27"/>
  <c r="R34"/>
  <c r="Q34"/>
  <c r="P34"/>
  <c r="R19"/>
  <c r="Q19"/>
  <c r="P19"/>
  <c r="R25"/>
  <c r="Q25"/>
  <c r="U25" s="1"/>
  <c r="R21" i="6"/>
  <c r="Q21"/>
  <c r="P21"/>
  <c r="R18"/>
  <c r="Q18"/>
  <c r="P18"/>
  <c r="R29"/>
  <c r="Q29"/>
  <c r="P29"/>
  <c r="U29" s="1"/>
  <c r="R11"/>
  <c r="Q11"/>
  <c r="P11"/>
  <c r="U11" s="1"/>
  <c r="R50"/>
  <c r="Q50"/>
  <c r="P50"/>
  <c r="R49"/>
  <c r="Q49"/>
  <c r="P49"/>
  <c r="R27"/>
  <c r="Q27"/>
  <c r="P27"/>
  <c r="R41"/>
  <c r="Q41"/>
  <c r="P41"/>
  <c r="U41" s="1"/>
  <c r="R48"/>
  <c r="Q48"/>
  <c r="P48"/>
  <c r="R17"/>
  <c r="Q17"/>
  <c r="P17"/>
  <c r="R6"/>
  <c r="Q6"/>
  <c r="P6"/>
  <c r="R12"/>
  <c r="Q12"/>
  <c r="P12"/>
  <c r="U12" s="1"/>
  <c r="R47"/>
  <c r="Q47"/>
  <c r="P47"/>
  <c r="R28"/>
  <c r="Q28"/>
  <c r="P28"/>
  <c r="R20"/>
  <c r="Q20"/>
  <c r="P20"/>
  <c r="R5"/>
  <c r="Q5"/>
  <c r="P5"/>
  <c r="U5" s="1"/>
  <c r="R24"/>
  <c r="Q24"/>
  <c r="P24"/>
  <c r="R13"/>
  <c r="Q13"/>
  <c r="P13"/>
  <c r="R16"/>
  <c r="Q16"/>
  <c r="P16"/>
  <c r="R23"/>
  <c r="Q23"/>
  <c r="P23"/>
  <c r="U23" s="1"/>
  <c r="R32"/>
  <c r="Q32"/>
  <c r="P32"/>
  <c r="R30"/>
  <c r="Q30"/>
  <c r="P30"/>
  <c r="R22"/>
  <c r="Q22"/>
  <c r="P22"/>
  <c r="R46"/>
  <c r="Q46"/>
  <c r="P46"/>
  <c r="R9"/>
  <c r="Q9"/>
  <c r="P9"/>
  <c r="R37"/>
  <c r="Q37"/>
  <c r="P37"/>
  <c r="R31"/>
  <c r="Q31"/>
  <c r="P31"/>
  <c r="R45"/>
  <c r="Q45"/>
  <c r="P45"/>
  <c r="R39"/>
  <c r="Q39"/>
  <c r="P39"/>
  <c r="R19"/>
  <c r="Q19"/>
  <c r="P19"/>
  <c r="R26"/>
  <c r="Q26"/>
  <c r="P26"/>
  <c r="R25"/>
  <c r="Q25"/>
  <c r="P25"/>
  <c r="U25" s="1"/>
  <c r="R15"/>
  <c r="Q15"/>
  <c r="P15"/>
  <c r="R44"/>
  <c r="Q44"/>
  <c r="P44"/>
  <c r="R43"/>
  <c r="Q43"/>
  <c r="P43"/>
  <c r="R8"/>
  <c r="Q8"/>
  <c r="P8"/>
  <c r="U8" s="1"/>
  <c r="R36"/>
  <c r="Q36"/>
  <c r="P36"/>
  <c r="R38"/>
  <c r="Q38"/>
  <c r="P38"/>
  <c r="R40"/>
  <c r="Q40"/>
  <c r="P40"/>
  <c r="R33"/>
  <c r="Q33"/>
  <c r="P33"/>
  <c r="U33" s="1"/>
  <c r="R14"/>
  <c r="Q14"/>
  <c r="P14"/>
  <c r="R34"/>
  <c r="Q34"/>
  <c r="P34"/>
  <c r="R42"/>
  <c r="Q42"/>
  <c r="P42"/>
  <c r="R7"/>
  <c r="Q7"/>
  <c r="P7"/>
  <c r="U7" s="1"/>
  <c r="R36" i="5"/>
  <c r="Q36"/>
  <c r="P36"/>
  <c r="R38"/>
  <c r="Q38"/>
  <c r="P38"/>
  <c r="R31"/>
  <c r="Q31"/>
  <c r="P31"/>
  <c r="R48"/>
  <c r="Q48"/>
  <c r="P48"/>
  <c r="T48" s="1"/>
  <c r="R8"/>
  <c r="Q8"/>
  <c r="P8"/>
  <c r="R12"/>
  <c r="Q12"/>
  <c r="P12"/>
  <c r="R17"/>
  <c r="Q17"/>
  <c r="P17"/>
  <c r="R47"/>
  <c r="Q47"/>
  <c r="P47"/>
  <c r="T47" s="1"/>
  <c r="R6"/>
  <c r="Q6"/>
  <c r="P6"/>
  <c r="R28"/>
  <c r="Q28"/>
  <c r="P28"/>
  <c r="R26"/>
  <c r="Q26"/>
  <c r="P26"/>
  <c r="R39"/>
  <c r="Q39"/>
  <c r="P39"/>
  <c r="R27"/>
  <c r="Q27"/>
  <c r="P27"/>
  <c r="R13"/>
  <c r="Q13"/>
  <c r="P13"/>
  <c r="R46"/>
  <c r="Q46"/>
  <c r="P46"/>
  <c r="R21"/>
  <c r="Q21"/>
  <c r="P21"/>
  <c r="R23"/>
  <c r="Q23"/>
  <c r="P23"/>
  <c r="S45"/>
  <c r="R45"/>
  <c r="Q45"/>
  <c r="P45"/>
  <c r="R33"/>
  <c r="Q33"/>
  <c r="P33"/>
  <c r="R25"/>
  <c r="Q25"/>
  <c r="P25"/>
  <c r="R44"/>
  <c r="Q44"/>
  <c r="P44"/>
  <c r="R22"/>
  <c r="Q22"/>
  <c r="P22"/>
  <c r="R19"/>
  <c r="Q19"/>
  <c r="P19"/>
  <c r="R20"/>
  <c r="Q20"/>
  <c r="P20"/>
  <c r="R43"/>
  <c r="Q43"/>
  <c r="P43"/>
  <c r="T43" s="1"/>
  <c r="R42"/>
  <c r="Q42"/>
  <c r="P42"/>
  <c r="R32"/>
  <c r="Q32"/>
  <c r="P32"/>
  <c r="R10"/>
  <c r="Q10"/>
  <c r="P10"/>
  <c r="R24"/>
  <c r="Q24"/>
  <c r="P24"/>
  <c r="U24" s="1"/>
  <c r="R30"/>
  <c r="Q30"/>
  <c r="P30"/>
  <c r="R29"/>
  <c r="Q29"/>
  <c r="P29"/>
  <c r="R7"/>
  <c r="Q7"/>
  <c r="P7"/>
  <c r="R14"/>
  <c r="Q14"/>
  <c r="P14"/>
  <c r="U14" s="1"/>
  <c r="R11"/>
  <c r="Q11"/>
  <c r="P11"/>
  <c r="R9"/>
  <c r="Q9"/>
  <c r="P9"/>
  <c r="R16"/>
  <c r="Q16"/>
  <c r="P16"/>
  <c r="R40"/>
  <c r="Q40"/>
  <c r="P40"/>
  <c r="U40" s="1"/>
  <c r="R35"/>
  <c r="Q35"/>
  <c r="P35"/>
  <c r="R37"/>
  <c r="Q37"/>
  <c r="P37"/>
  <c r="R15"/>
  <c r="Q15"/>
  <c r="P15"/>
  <c r="R34"/>
  <c r="Q34"/>
  <c r="P34"/>
  <c r="R41"/>
  <c r="Q41"/>
  <c r="P41"/>
  <c r="R18"/>
  <c r="Q18"/>
  <c r="P18"/>
  <c r="R24" i="4"/>
  <c r="Q24"/>
  <c r="P24"/>
  <c r="Q21"/>
  <c r="P21"/>
  <c r="R34"/>
  <c r="Q34"/>
  <c r="P34"/>
  <c r="R37"/>
  <c r="Q37"/>
  <c r="P37"/>
  <c r="R9"/>
  <c r="Q9"/>
  <c r="P9"/>
  <c r="R11"/>
  <c r="Q11"/>
  <c r="P11"/>
  <c r="R14"/>
  <c r="Q14"/>
  <c r="P14"/>
  <c r="R25"/>
  <c r="Q25"/>
  <c r="P25"/>
  <c r="R18"/>
  <c r="Q18"/>
  <c r="P18"/>
  <c r="R38"/>
  <c r="Q38"/>
  <c r="P38"/>
  <c r="R31"/>
  <c r="Q31"/>
  <c r="P31"/>
  <c r="R47"/>
  <c r="Q47"/>
  <c r="P47"/>
  <c r="R8"/>
  <c r="S8" s="1"/>
  <c r="Q8"/>
  <c r="P8"/>
  <c r="R6"/>
  <c r="Q6"/>
  <c r="P6"/>
  <c r="R36"/>
  <c r="Q36"/>
  <c r="P36"/>
  <c r="R40"/>
  <c r="Q40"/>
  <c r="P40"/>
  <c r="R39"/>
  <c r="Q39"/>
  <c r="P39"/>
  <c r="R46"/>
  <c r="Q46"/>
  <c r="P46"/>
  <c r="R22"/>
  <c r="Q22"/>
  <c r="P22"/>
  <c r="R17"/>
  <c r="Q17"/>
  <c r="P17"/>
  <c r="R15"/>
  <c r="Q15"/>
  <c r="P15"/>
  <c r="R30"/>
  <c r="Q30"/>
  <c r="P30"/>
  <c r="R28"/>
  <c r="Q28"/>
  <c r="P28"/>
  <c r="R20"/>
  <c r="Q20"/>
  <c r="P20"/>
  <c r="R32"/>
  <c r="Q32"/>
  <c r="P32"/>
  <c r="R45"/>
  <c r="Q45"/>
  <c r="P45"/>
  <c r="R16"/>
  <c r="Q16"/>
  <c r="P16"/>
  <c r="R35"/>
  <c r="Q35"/>
  <c r="P35"/>
  <c r="R33"/>
  <c r="Q33"/>
  <c r="P33"/>
  <c r="R29"/>
  <c r="Q29"/>
  <c r="P29"/>
  <c r="R44"/>
  <c r="Q44"/>
  <c r="P44"/>
  <c r="R13"/>
  <c r="Q13"/>
  <c r="P13"/>
  <c r="R43"/>
  <c r="Q43"/>
  <c r="P43"/>
  <c r="R10"/>
  <c r="Q10"/>
  <c r="P10"/>
  <c r="R42"/>
  <c r="Q42"/>
  <c r="P42"/>
  <c r="T42" s="1"/>
  <c r="R41"/>
  <c r="Q41"/>
  <c r="P41"/>
  <c r="R7"/>
  <c r="Q7"/>
  <c r="P7"/>
  <c r="R19"/>
  <c r="Q19"/>
  <c r="P19"/>
  <c r="R23"/>
  <c r="Q23"/>
  <c r="P23"/>
  <c r="R26"/>
  <c r="Q26"/>
  <c r="P26"/>
  <c r="R12"/>
  <c r="Q12"/>
  <c r="P12"/>
  <c r="R27"/>
  <c r="Q27"/>
  <c r="P27"/>
  <c r="T28" i="1"/>
  <c r="T27"/>
  <c r="T17"/>
  <c r="T38"/>
  <c r="T25"/>
  <c r="T34"/>
  <c r="T18"/>
  <c r="S26"/>
  <c r="T14"/>
  <c r="S31"/>
  <c r="U31" s="1"/>
  <c r="U6" i="8" l="1"/>
  <c r="U25"/>
  <c r="U28"/>
  <c r="U13"/>
  <c r="U18"/>
  <c r="U9"/>
  <c r="U23"/>
  <c r="U10"/>
  <c r="U17"/>
  <c r="U16"/>
  <c r="U7"/>
  <c r="U11"/>
  <c r="U27"/>
  <c r="U12" i="7"/>
  <c r="U13"/>
  <c r="U26"/>
  <c r="U27"/>
  <c r="U21"/>
  <c r="U8"/>
  <c r="U15"/>
  <c r="U29"/>
  <c r="U33"/>
  <c r="U28"/>
  <c r="U19"/>
  <c r="U18"/>
  <c r="U7"/>
  <c r="U42" i="6"/>
  <c r="U40"/>
  <c r="U26"/>
  <c r="U31"/>
  <c r="U22"/>
  <c r="U16"/>
  <c r="U20"/>
  <c r="U6"/>
  <c r="U27"/>
  <c r="U14"/>
  <c r="U36"/>
  <c r="U15"/>
  <c r="U39"/>
  <c r="U9"/>
  <c r="U32"/>
  <c r="U24"/>
  <c r="U21"/>
  <c r="U34"/>
  <c r="U38"/>
  <c r="U19"/>
  <c r="U37"/>
  <c r="U30"/>
  <c r="U13"/>
  <c r="U28"/>
  <c r="U17"/>
  <c r="T18"/>
  <c r="U18"/>
  <c r="T16" i="4"/>
  <c r="T8"/>
  <c r="S33"/>
  <c r="U6"/>
  <c r="T22"/>
  <c r="U34" i="5"/>
  <c r="U35"/>
  <c r="U11"/>
  <c r="U30"/>
  <c r="U22"/>
  <c r="U23"/>
  <c r="U27"/>
  <c r="U6"/>
  <c r="U8"/>
  <c r="U36"/>
  <c r="U13"/>
  <c r="U28"/>
  <c r="U12"/>
  <c r="U38"/>
  <c r="U15"/>
  <c r="U16"/>
  <c r="U7"/>
  <c r="U10"/>
  <c r="U20"/>
  <c r="U25"/>
  <c r="U26"/>
  <c r="U17"/>
  <c r="U31"/>
  <c r="T21"/>
  <c r="U21"/>
  <c r="U39"/>
  <c r="U18"/>
  <c r="U37"/>
  <c r="U9"/>
  <c r="U29"/>
  <c r="U32"/>
  <c r="U19"/>
  <c r="U33"/>
  <c r="T42"/>
  <c r="T20" i="6"/>
  <c r="T6"/>
  <c r="T27"/>
  <c r="T8"/>
  <c r="T45"/>
  <c r="T46"/>
  <c r="T5"/>
  <c r="S24" i="5"/>
  <c r="S41"/>
  <c r="T41"/>
  <c r="S42"/>
  <c r="T46"/>
  <c r="T17"/>
  <c r="S12"/>
  <c r="S44" i="6"/>
  <c r="U44" s="1"/>
  <c r="T11"/>
  <c r="S44" i="5"/>
  <c r="T45"/>
  <c r="T6"/>
  <c r="T7"/>
  <c r="T19"/>
  <c r="S22"/>
  <c r="S27"/>
  <c r="T11"/>
  <c r="S35"/>
  <c r="T34"/>
  <c r="T21" i="6"/>
  <c r="S11"/>
  <c r="V11" s="1"/>
  <c r="T41"/>
  <c r="T12"/>
  <c r="T23"/>
  <c r="S30"/>
  <c r="S37"/>
  <c r="S19"/>
  <c r="T25"/>
  <c r="S38"/>
  <c r="T33"/>
  <c r="S34"/>
  <c r="T7"/>
  <c r="T36" i="5"/>
  <c r="S38"/>
  <c r="T38"/>
  <c r="S6"/>
  <c r="V6" s="1"/>
  <c r="T28"/>
  <c r="S28"/>
  <c r="S39"/>
  <c r="S13"/>
  <c r="T23"/>
  <c r="S25"/>
  <c r="T20"/>
  <c r="S10"/>
  <c r="S30"/>
  <c r="T29"/>
  <c r="T14"/>
  <c r="S11"/>
  <c r="S16"/>
  <c r="S40"/>
  <c r="T37"/>
  <c r="T15"/>
  <c r="V19" i="8"/>
  <c r="T15" i="4"/>
  <c r="V15" s="1"/>
  <c r="S15"/>
  <c r="S41"/>
  <c r="T21"/>
  <c r="S25"/>
  <c r="S36"/>
  <c r="S28"/>
  <c r="T24"/>
  <c r="S44"/>
  <c r="T33"/>
  <c r="V33" s="1"/>
  <c r="S35"/>
  <c r="S17"/>
  <c r="V8"/>
  <c r="S9"/>
  <c r="T34"/>
  <c r="T38"/>
  <c r="T31"/>
  <c r="S45"/>
  <c r="S40"/>
  <c r="S14"/>
  <c r="S21"/>
  <c r="T46"/>
  <c r="T9"/>
  <c r="S10"/>
  <c r="T7"/>
  <c r="S7"/>
  <c r="S23"/>
  <c r="S27"/>
  <c r="V15" i="8"/>
  <c r="T31" i="1"/>
  <c r="V31" s="1"/>
  <c r="T12" i="4"/>
  <c r="S26"/>
  <c r="S42"/>
  <c r="V42" s="1"/>
  <c r="T43"/>
  <c r="S13"/>
  <c r="S16"/>
  <c r="V16" s="1"/>
  <c r="T32"/>
  <c r="S20"/>
  <c r="S22"/>
  <c r="V22" s="1"/>
  <c r="T39"/>
  <c r="T40"/>
  <c r="S6"/>
  <c r="S31"/>
  <c r="T18"/>
  <c r="T25"/>
  <c r="S11"/>
  <c r="S34"/>
  <c r="V34" s="1"/>
  <c r="S46"/>
  <c r="V46" s="1"/>
  <c r="T47"/>
  <c r="S38"/>
  <c r="V38" s="1"/>
  <c r="T37"/>
  <c r="S12"/>
  <c r="T23"/>
  <c r="S19"/>
  <c r="S43"/>
  <c r="T44"/>
  <c r="V44" s="1"/>
  <c r="S29"/>
  <c r="S32"/>
  <c r="T28"/>
  <c r="V28" s="1"/>
  <c r="S30"/>
  <c r="S39"/>
  <c r="T36"/>
  <c r="T6"/>
  <c r="S47"/>
  <c r="S18"/>
  <c r="T14"/>
  <c r="T11"/>
  <c r="S37"/>
  <c r="S24"/>
  <c r="T18" i="5"/>
  <c r="S34"/>
  <c r="T16"/>
  <c r="T9"/>
  <c r="S14"/>
  <c r="V14" s="1"/>
  <c r="T10"/>
  <c r="T32"/>
  <c r="S43"/>
  <c r="V43" s="1"/>
  <c r="T25"/>
  <c r="T33"/>
  <c r="S23"/>
  <c r="V23" s="1"/>
  <c r="T39"/>
  <c r="T26"/>
  <c r="T31"/>
  <c r="S18"/>
  <c r="S15"/>
  <c r="T35"/>
  <c r="T40"/>
  <c r="S9"/>
  <c r="S7"/>
  <c r="V7" s="1"/>
  <c r="T30"/>
  <c r="T24"/>
  <c r="V24" s="1"/>
  <c r="S32"/>
  <c r="V32" s="1"/>
  <c r="S20"/>
  <c r="T22"/>
  <c r="V22" s="1"/>
  <c r="T44"/>
  <c r="S33"/>
  <c r="S21"/>
  <c r="V21" s="1"/>
  <c r="T13"/>
  <c r="V13" s="1"/>
  <c r="T27"/>
  <c r="S26"/>
  <c r="S47"/>
  <c r="T12"/>
  <c r="V12" s="1"/>
  <c r="T8"/>
  <c r="S31"/>
  <c r="S36"/>
  <c r="V45"/>
  <c r="S8"/>
  <c r="S37"/>
  <c r="V37" s="1"/>
  <c r="S29"/>
  <c r="S19"/>
  <c r="S46"/>
  <c r="S17"/>
  <c r="S48"/>
  <c r="V48" s="1"/>
  <c r="S13" i="6"/>
  <c r="T29"/>
  <c r="T18" i="8"/>
  <c r="S6"/>
  <c r="S9"/>
  <c r="T30"/>
  <c r="S32"/>
  <c r="T14"/>
  <c r="T6" i="7"/>
  <c r="T17"/>
  <c r="T22"/>
  <c r="S28" i="8"/>
  <c r="S22"/>
  <c r="S11"/>
  <c r="S13"/>
  <c r="S28" i="7"/>
  <c r="T34"/>
  <c r="T24"/>
  <c r="S11"/>
  <c r="T30"/>
  <c r="S20"/>
  <c r="T31"/>
  <c r="S10"/>
  <c r="S12"/>
  <c r="S13"/>
  <c r="T20" i="8"/>
  <c r="T17"/>
  <c r="T8"/>
  <c r="T32" i="7"/>
  <c r="T26" i="8"/>
  <c r="T7"/>
  <c r="T25" i="7"/>
  <c r="S34"/>
  <c r="V34" s="1"/>
  <c r="T16"/>
  <c r="S24"/>
  <c r="T11"/>
  <c r="S30"/>
  <c r="T20"/>
  <c r="S31"/>
  <c r="T10"/>
  <c r="T12"/>
  <c r="T13"/>
  <c r="T23"/>
  <c r="S24" i="8"/>
  <c r="S10"/>
  <c r="T25"/>
  <c r="S25"/>
  <c r="S31"/>
  <c r="S12"/>
  <c r="S16"/>
  <c r="T32"/>
  <c r="T29"/>
  <c r="T27"/>
  <c r="T13"/>
  <c r="T42" i="6"/>
  <c r="T40"/>
  <c r="T43"/>
  <c r="T26"/>
  <c r="T31"/>
  <c r="T22"/>
  <c r="T16"/>
  <c r="S28"/>
  <c r="S17"/>
  <c r="S49"/>
  <c r="U49" s="1"/>
  <c r="T14"/>
  <c r="T36"/>
  <c r="T15"/>
  <c r="T39"/>
  <c r="T9"/>
  <c r="T32"/>
  <c r="T24"/>
  <c r="T47"/>
  <c r="T48"/>
  <c r="T50"/>
  <c r="S7"/>
  <c r="T34"/>
  <c r="S33"/>
  <c r="T38"/>
  <c r="S8"/>
  <c r="V8" s="1"/>
  <c r="T44"/>
  <c r="V44" s="1"/>
  <c r="S25"/>
  <c r="T19"/>
  <c r="V19" s="1"/>
  <c r="S45"/>
  <c r="U45" s="1"/>
  <c r="T37"/>
  <c r="V37" s="1"/>
  <c r="S46"/>
  <c r="U46" s="1"/>
  <c r="T30"/>
  <c r="S23"/>
  <c r="T13"/>
  <c r="V13" s="1"/>
  <c r="S5"/>
  <c r="T28"/>
  <c r="V28" s="1"/>
  <c r="S12"/>
  <c r="T17"/>
  <c r="S41"/>
  <c r="T49"/>
  <c r="S18"/>
  <c r="V18" s="1"/>
  <c r="T10" i="8"/>
  <c r="T9"/>
  <c r="S26"/>
  <c r="T16"/>
  <c r="T23"/>
  <c r="S29"/>
  <c r="T11"/>
  <c r="V11" s="1"/>
  <c r="T33"/>
  <c r="S21"/>
  <c r="S20"/>
  <c r="T6"/>
  <c r="V6" s="1"/>
  <c r="T24"/>
  <c r="S17"/>
  <c r="T31"/>
  <c r="T12"/>
  <c r="S23"/>
  <c r="S7"/>
  <c r="T28"/>
  <c r="T22"/>
  <c r="S33"/>
  <c r="S27"/>
  <c r="S18"/>
  <c r="S30"/>
  <c r="V30" s="1"/>
  <c r="S8"/>
  <c r="T21"/>
  <c r="S14"/>
  <c r="S25" i="7"/>
  <c r="V25" s="1"/>
  <c r="S16"/>
  <c r="T36"/>
  <c r="T14"/>
  <c r="T9"/>
  <c r="S23"/>
  <c r="T19"/>
  <c r="T18"/>
  <c r="T7"/>
  <c r="T35"/>
  <c r="S36"/>
  <c r="S14"/>
  <c r="S9"/>
  <c r="T28"/>
  <c r="V28" s="1"/>
  <c r="T26"/>
  <c r="T27"/>
  <c r="T21"/>
  <c r="T8"/>
  <c r="T15"/>
  <c r="T29"/>
  <c r="T33"/>
  <c r="S19"/>
  <c r="S27"/>
  <c r="S18"/>
  <c r="S21"/>
  <c r="S7"/>
  <c r="S8"/>
  <c r="S35"/>
  <c r="S15"/>
  <c r="S6"/>
  <c r="U6" s="1"/>
  <c r="S29"/>
  <c r="S17"/>
  <c r="V17" s="1"/>
  <c r="S33"/>
  <c r="S22"/>
  <c r="S26"/>
  <c r="S32"/>
  <c r="V45" i="6"/>
  <c r="V46"/>
  <c r="S42"/>
  <c r="S14"/>
  <c r="S40"/>
  <c r="S36"/>
  <c r="S43"/>
  <c r="U43" s="1"/>
  <c r="S15"/>
  <c r="V15" s="1"/>
  <c r="S26"/>
  <c r="S39"/>
  <c r="S31"/>
  <c r="S9"/>
  <c r="S22"/>
  <c r="S32"/>
  <c r="S16"/>
  <c r="S24"/>
  <c r="S20"/>
  <c r="V20" s="1"/>
  <c r="S47"/>
  <c r="U47" s="1"/>
  <c r="S6"/>
  <c r="V6" s="1"/>
  <c r="S48"/>
  <c r="S27"/>
  <c r="V27" s="1"/>
  <c r="S50"/>
  <c r="U50" s="1"/>
  <c r="S29"/>
  <c r="S21"/>
  <c r="V46" i="5"/>
  <c r="V47"/>
  <c r="V23" i="4"/>
  <c r="T27"/>
  <c r="T26"/>
  <c r="T19"/>
  <c r="T41"/>
  <c r="V41" s="1"/>
  <c r="T10"/>
  <c r="T13"/>
  <c r="V13" s="1"/>
  <c r="T29"/>
  <c r="T35"/>
  <c r="T45"/>
  <c r="V45" s="1"/>
  <c r="T20"/>
  <c r="V20" s="1"/>
  <c r="T30"/>
  <c r="T17"/>
  <c r="V17" s="1"/>
  <c r="T8" i="1"/>
  <c r="T23"/>
  <c r="T36"/>
  <c r="T39"/>
  <c r="T30"/>
  <c r="S32"/>
  <c r="U32" s="1"/>
  <c r="S10"/>
  <c r="S6"/>
  <c r="S35"/>
  <c r="U35" s="1"/>
  <c r="S29"/>
  <c r="S11"/>
  <c r="S22"/>
  <c r="S16"/>
  <c r="S7"/>
  <c r="S14"/>
  <c r="V14" s="1"/>
  <c r="T32"/>
  <c r="S33"/>
  <c r="U33" s="1"/>
  <c r="S21"/>
  <c r="S20"/>
  <c r="S12"/>
  <c r="S40"/>
  <c r="U40" s="1"/>
  <c r="S24"/>
  <c r="S9"/>
  <c r="T37"/>
  <c r="T15"/>
  <c r="T19"/>
  <c r="T26"/>
  <c r="V26" s="1"/>
  <c r="T33"/>
  <c r="T21"/>
  <c r="T35"/>
  <c r="T20"/>
  <c r="V20" s="1"/>
  <c r="T29"/>
  <c r="T12"/>
  <c r="T11"/>
  <c r="T40"/>
  <c r="T22"/>
  <c r="V22" s="1"/>
  <c r="T24"/>
  <c r="T16"/>
  <c r="T9"/>
  <c r="V9" s="1"/>
  <c r="T7"/>
  <c r="T10"/>
  <c r="V10" s="1"/>
  <c r="T6"/>
  <c r="S8"/>
  <c r="S18"/>
  <c r="V18" s="1"/>
  <c r="S23"/>
  <c r="S34"/>
  <c r="S36"/>
  <c r="S25"/>
  <c r="V25" s="1"/>
  <c r="S37"/>
  <c r="U37" s="1"/>
  <c r="S38"/>
  <c r="S39"/>
  <c r="U39" s="1"/>
  <c r="S17"/>
  <c r="V17" s="1"/>
  <c r="S30"/>
  <c r="S27"/>
  <c r="V27" s="1"/>
  <c r="S15"/>
  <c r="S28"/>
  <c r="V28" s="1"/>
  <c r="S19"/>
  <c r="V48" i="6" l="1"/>
  <c r="U48"/>
  <c r="V19" i="5"/>
  <c r="V35"/>
  <c r="V36" i="1"/>
  <c r="U36"/>
  <c r="V38"/>
  <c r="U38"/>
  <c r="V34"/>
  <c r="U34"/>
  <c r="V12" i="7"/>
  <c r="V34" i="5"/>
  <c r="V11"/>
  <c r="V42"/>
  <c r="V36"/>
  <c r="V39"/>
  <c r="V41"/>
  <c r="V21" i="6"/>
  <c r="V5"/>
  <c r="V50"/>
  <c r="V47"/>
  <c r="V39"/>
  <c r="V12"/>
  <c r="V32"/>
  <c r="V36"/>
  <c r="V38"/>
  <c r="V14"/>
  <c r="V10" i="5"/>
  <c r="V38"/>
  <c r="V17"/>
  <c r="V28"/>
  <c r="V20"/>
  <c r="V27"/>
  <c r="V44"/>
  <c r="V40"/>
  <c r="V18"/>
  <c r="V29" i="6"/>
  <c r="V15" i="5"/>
  <c r="V41" i="6"/>
  <c r="V29" i="5"/>
  <c r="V31" i="8"/>
  <c r="V29"/>
  <c r="V24"/>
  <c r="V32"/>
  <c r="V14"/>
  <c r="V28"/>
  <c r="V24" i="6"/>
  <c r="V23"/>
  <c r="V30"/>
  <c r="V22"/>
  <c r="V9"/>
  <c r="V26"/>
  <c r="V25"/>
  <c r="V40"/>
  <c r="V33"/>
  <c r="V34"/>
  <c r="V7"/>
  <c r="V31" i="5"/>
  <c r="V26"/>
  <c r="V33"/>
  <c r="V25"/>
  <c r="V30"/>
  <c r="V9"/>
  <c r="V16"/>
  <c r="V8" i="8"/>
  <c r="V10"/>
  <c r="V20"/>
  <c r="V24" i="7"/>
  <c r="V23"/>
  <c r="V26"/>
  <c r="V31"/>
  <c r="V20"/>
  <c r="V30"/>
  <c r="V16"/>
  <c r="V25" i="4"/>
  <c r="V11"/>
  <c r="V9"/>
  <c r="V30"/>
  <c r="V21"/>
  <c r="V6" i="1"/>
  <c r="V24" i="4"/>
  <c r="V6"/>
  <c r="V36"/>
  <c r="V35"/>
  <c r="V31"/>
  <c r="V29"/>
  <c r="V47"/>
  <c r="V14"/>
  <c r="V40"/>
  <c r="V27"/>
  <c r="V19"/>
  <c r="V43"/>
  <c r="V10"/>
  <c r="V7"/>
  <c r="V26"/>
  <c r="V12"/>
  <c r="V30" i="1"/>
  <c r="V8"/>
  <c r="V7"/>
  <c r="V29"/>
  <c r="V33"/>
  <c r="V32"/>
  <c r="V15"/>
  <c r="V40"/>
  <c r="V39"/>
  <c r="V19"/>
  <c r="V37"/>
  <c r="V23"/>
  <c r="V24"/>
  <c r="V12"/>
  <c r="V21"/>
  <c r="V37" i="4"/>
  <c r="V32"/>
  <c r="V18"/>
  <c r="V39"/>
  <c r="V8" i="5"/>
  <c r="V17" i="6"/>
  <c r="V22" i="7"/>
  <c r="V6"/>
  <c r="V18" i="8"/>
  <c r="V9"/>
  <c r="V23"/>
  <c r="V21"/>
  <c r="V16"/>
  <c r="V26"/>
  <c r="V25"/>
  <c r="V29" i="7"/>
  <c r="V8"/>
  <c r="V27"/>
  <c r="V13"/>
  <c r="V10"/>
  <c r="V11"/>
  <c r="V13" i="8"/>
  <c r="V35" i="7"/>
  <c r="V18"/>
  <c r="V14"/>
  <c r="V9"/>
  <c r="V22" i="8"/>
  <c r="V32" i="7"/>
  <c r="V36"/>
  <c r="V12" i="8"/>
  <c r="V7" i="7"/>
  <c r="V19"/>
  <c r="V27" i="8"/>
  <c r="V7"/>
  <c r="V17"/>
  <c r="V16" i="6"/>
  <c r="V31"/>
  <c r="V43"/>
  <c r="V42"/>
  <c r="V49"/>
  <c r="V33" i="8"/>
  <c r="V33" i="7"/>
  <c r="V15"/>
  <c r="V21"/>
  <c r="V16" i="1"/>
  <c r="V11"/>
  <c r="V35"/>
</calcChain>
</file>

<file path=xl/sharedStrings.xml><?xml version="1.0" encoding="utf-8"?>
<sst xmlns="http://schemas.openxmlformats.org/spreadsheetml/2006/main" count="1568" uniqueCount="447">
  <si>
    <t>Dolžine</t>
  </si>
  <si>
    <t>Odbitki skoka</t>
  </si>
  <si>
    <t>Točke skupaj</t>
  </si>
  <si>
    <t>priimek</t>
  </si>
  <si>
    <t>ime</t>
  </si>
  <si>
    <t>Letnik</t>
  </si>
  <si>
    <t>Osnovna šola</t>
  </si>
  <si>
    <t>R</t>
  </si>
  <si>
    <t>REGIJA</t>
  </si>
  <si>
    <t>KOM</t>
  </si>
  <si>
    <t>dde</t>
  </si>
  <si>
    <t>Skok1</t>
  </si>
  <si>
    <t>Skok2</t>
  </si>
  <si>
    <t>Skok3</t>
  </si>
  <si>
    <t>1.bojši</t>
  </si>
  <si>
    <t>2.bojši</t>
  </si>
  <si>
    <t>Skupaj točk</t>
  </si>
  <si>
    <t>Mesto</t>
  </si>
  <si>
    <t>Ajšič</t>
  </si>
  <si>
    <t xml:space="preserve">Omar </t>
  </si>
  <si>
    <t>OŠ Gorica</t>
  </si>
  <si>
    <t>ŠK</t>
  </si>
  <si>
    <t>d</t>
  </si>
  <si>
    <t>Bečan</t>
  </si>
  <si>
    <t>Črt</t>
  </si>
  <si>
    <t>Križe</t>
  </si>
  <si>
    <t>G</t>
  </si>
  <si>
    <t>Bedenik</t>
  </si>
  <si>
    <t>Mitja</t>
  </si>
  <si>
    <t>Šenčur-Olševek</t>
  </si>
  <si>
    <t>Blagus</t>
  </si>
  <si>
    <t>Rok</t>
  </si>
  <si>
    <t>Bogataj</t>
  </si>
  <si>
    <t>Julij</t>
  </si>
  <si>
    <t>Žiri</t>
  </si>
  <si>
    <t>Dolenc</t>
  </si>
  <si>
    <t>Domen</t>
  </si>
  <si>
    <t>Poljane-pod.Javorje</t>
  </si>
  <si>
    <t>Erjavec</t>
  </si>
  <si>
    <t>Lado</t>
  </si>
  <si>
    <t>OŠ Podgorje pri Slovenj Gradcu</t>
  </si>
  <si>
    <t>Globočnik</t>
  </si>
  <si>
    <t>Lovro</t>
  </si>
  <si>
    <t>Davorina Jenka</t>
  </si>
  <si>
    <t>Jereb</t>
  </si>
  <si>
    <t>Mark</t>
  </si>
  <si>
    <t>Kadivec</t>
  </si>
  <si>
    <t>Jan</t>
  </si>
  <si>
    <t>Jakoba Aljaža</t>
  </si>
  <si>
    <t>Kavčič</t>
  </si>
  <si>
    <t>Erazem</t>
  </si>
  <si>
    <t>Klobasa</t>
  </si>
  <si>
    <t>Anej</t>
  </si>
  <si>
    <t>OŠ n.h. Maksa Pečarja</t>
  </si>
  <si>
    <t>L</t>
  </si>
  <si>
    <t>Kričej</t>
  </si>
  <si>
    <t xml:space="preserve">Matija </t>
  </si>
  <si>
    <t>OŠ Šalek</t>
  </si>
  <si>
    <t>Lorger</t>
  </si>
  <si>
    <t xml:space="preserve">Brin </t>
  </si>
  <si>
    <t>OS Gorica</t>
  </si>
  <si>
    <t>Meglič</t>
  </si>
  <si>
    <t>OŠ Tržič</t>
  </si>
  <si>
    <t>Murič</t>
  </si>
  <si>
    <t>Maks</t>
  </si>
  <si>
    <t>Oprešnik</t>
  </si>
  <si>
    <t>Gašper</t>
  </si>
  <si>
    <t>OŠ MPT</t>
  </si>
  <si>
    <t>Pavlič</t>
  </si>
  <si>
    <t xml:space="preserve">Luka </t>
  </si>
  <si>
    <t>OŠ Mislinja- podr. Dolič</t>
  </si>
  <si>
    <t>Petelinkar</t>
  </si>
  <si>
    <t>Nejc</t>
  </si>
  <si>
    <t>Petrovčič</t>
  </si>
  <si>
    <t>Orehek</t>
  </si>
  <si>
    <t>Podbornik</t>
  </si>
  <si>
    <t xml:space="preserve">Žiga </t>
  </si>
  <si>
    <t>OŠ Gustav Šilih- podr. Šentil</t>
  </si>
  <si>
    <t>Prauhart</t>
  </si>
  <si>
    <t>OŠ Mislinja</t>
  </si>
  <si>
    <t>Premrl</t>
  </si>
  <si>
    <t>Matic</t>
  </si>
  <si>
    <t>OŠ Bistrica</t>
  </si>
  <si>
    <t>Primon</t>
  </si>
  <si>
    <t>Filip</t>
  </si>
  <si>
    <t>Rus</t>
  </si>
  <si>
    <t>Smolnikar</t>
  </si>
  <si>
    <t>Tom</t>
  </si>
  <si>
    <t>Stavrev</t>
  </si>
  <si>
    <t>Milan</t>
  </si>
  <si>
    <t>Šenk</t>
  </si>
  <si>
    <t>David</t>
  </si>
  <si>
    <t>Šinkovec</t>
  </si>
  <si>
    <t>Ožbej</t>
  </si>
  <si>
    <t>Stražišče-Žabnica</t>
  </si>
  <si>
    <t>Urevc</t>
  </si>
  <si>
    <t>Alexsei</t>
  </si>
  <si>
    <t>Gorje</t>
  </si>
  <si>
    <t>Vidmar</t>
  </si>
  <si>
    <t>Dominik</t>
  </si>
  <si>
    <t>OŠ Otlica</t>
  </si>
  <si>
    <t>Zupan</t>
  </si>
  <si>
    <t>Lan</t>
  </si>
  <si>
    <t>Predoslje</t>
  </si>
  <si>
    <t>Zupanc</t>
  </si>
  <si>
    <t>Vasja</t>
  </si>
  <si>
    <t>Dr.J.Mencingerja-B.Bistrica</t>
  </si>
  <si>
    <t>ŠTARTNA LISTA</t>
  </si>
  <si>
    <t>1. razred - dečki</t>
  </si>
  <si>
    <t>podrs = -3 točke</t>
  </si>
  <si>
    <t>padec = -5 točk</t>
  </si>
  <si>
    <t>1m = 6 točk</t>
  </si>
  <si>
    <t>2. razred - dečki</t>
  </si>
  <si>
    <t>Angeli</t>
  </si>
  <si>
    <t xml:space="preserve">Paolo </t>
  </si>
  <si>
    <t>Artač</t>
  </si>
  <si>
    <t>Blaž</t>
  </si>
  <si>
    <t>OŠ Rovte</t>
  </si>
  <si>
    <t>Bajec</t>
  </si>
  <si>
    <t>Tai</t>
  </si>
  <si>
    <t>OŠ Col</t>
  </si>
  <si>
    <t>Berlot</t>
  </si>
  <si>
    <t>Vid</t>
  </si>
  <si>
    <t>Žirovnica</t>
  </si>
  <si>
    <t>Nik</t>
  </si>
  <si>
    <t>Cuderman</t>
  </si>
  <si>
    <t>Jaš</t>
  </si>
  <si>
    <t>Černilec</t>
  </si>
  <si>
    <t>Delčnjak</t>
  </si>
  <si>
    <t xml:space="preserve">Nik </t>
  </si>
  <si>
    <t>Grašič</t>
  </si>
  <si>
    <t>Matevž</t>
  </si>
  <si>
    <t>Hodnik</t>
  </si>
  <si>
    <t>Miha</t>
  </si>
  <si>
    <t>OŠ Tabor Logatec</t>
  </si>
  <si>
    <t>Hrastnik</t>
  </si>
  <si>
    <t>Anže</t>
  </si>
  <si>
    <t>Hrovat</t>
  </si>
  <si>
    <t>Jagodic</t>
  </si>
  <si>
    <t>A.T.Linhart Radovljica</t>
  </si>
  <si>
    <t>Janc</t>
  </si>
  <si>
    <t>Komjanc</t>
  </si>
  <si>
    <t>Enej</t>
  </si>
  <si>
    <t>Kopač</t>
  </si>
  <si>
    <t xml:space="preserve">Anže </t>
  </si>
  <si>
    <t>Kos</t>
  </si>
  <si>
    <t>OŠ Livada</t>
  </si>
  <si>
    <t>Krajnc</t>
  </si>
  <si>
    <t xml:space="preserve">Jaša </t>
  </si>
  <si>
    <t xml:space="preserve">Jan </t>
  </si>
  <si>
    <t>OŠ Dobrna</t>
  </si>
  <si>
    <t>Likar</t>
  </si>
  <si>
    <t>Tilen</t>
  </si>
  <si>
    <t>Logar</t>
  </si>
  <si>
    <t>Andrej</t>
  </si>
  <si>
    <t>Dr.J.Mencingerja B.Bistrica</t>
  </si>
  <si>
    <t>Majcen</t>
  </si>
  <si>
    <t>Miklavčič</t>
  </si>
  <si>
    <t>Iztok</t>
  </si>
  <si>
    <t>OŠ Vavta vas</t>
  </si>
  <si>
    <t>Norčič</t>
  </si>
  <si>
    <t>Sven</t>
  </si>
  <si>
    <t>OŠ Mokronog</t>
  </si>
  <si>
    <t>Nussdorfer</t>
  </si>
  <si>
    <t>Bor</t>
  </si>
  <si>
    <t>Ogorelec</t>
  </si>
  <si>
    <t>Pačnik</t>
  </si>
  <si>
    <t xml:space="preserve">Dominik </t>
  </si>
  <si>
    <t>OŠ Gustav Šilih</t>
  </si>
  <si>
    <t>Peternel</t>
  </si>
  <si>
    <t>Ambrož</t>
  </si>
  <si>
    <t>Podbregar</t>
  </si>
  <si>
    <t>Maj</t>
  </si>
  <si>
    <t>Podpečan</t>
  </si>
  <si>
    <t>OŠ Gorica - podr. Vinska gora</t>
  </si>
  <si>
    <t>Praček</t>
  </si>
  <si>
    <t>OŠ Alojzija Šuštarja Ljubljana</t>
  </si>
  <si>
    <t>Purg</t>
  </si>
  <si>
    <t xml:space="preserve">Andraž </t>
  </si>
  <si>
    <t>Rener</t>
  </si>
  <si>
    <t>Lenart</t>
  </si>
  <si>
    <t>Stare</t>
  </si>
  <si>
    <t>Strupih</t>
  </si>
  <si>
    <t>Gal</t>
  </si>
  <si>
    <t>Škrjanec</t>
  </si>
  <si>
    <t>Tjaš</t>
  </si>
  <si>
    <t>Traven</t>
  </si>
  <si>
    <t>Trček</t>
  </si>
  <si>
    <t>Luka</t>
  </si>
  <si>
    <t>Marcel</t>
  </si>
  <si>
    <t>Zajec</t>
  </si>
  <si>
    <t xml:space="preserve">Jakob </t>
  </si>
  <si>
    <t>Stane Žagar</t>
  </si>
  <si>
    <t>Žos</t>
  </si>
  <si>
    <t>Urh</t>
  </si>
  <si>
    <t>Bajazet</t>
  </si>
  <si>
    <t>Veno</t>
  </si>
  <si>
    <t>Balažic</t>
  </si>
  <si>
    <t>Aleks</t>
  </si>
  <si>
    <t>Banko</t>
  </si>
  <si>
    <t>Bernik</t>
  </si>
  <si>
    <t>Ažbe</t>
  </si>
  <si>
    <t>Železniki</t>
  </si>
  <si>
    <t>Box</t>
  </si>
  <si>
    <t>Timotej</t>
  </si>
  <si>
    <t>Drev</t>
  </si>
  <si>
    <t>Florjančič</t>
  </si>
  <si>
    <t xml:space="preserve">Žan </t>
  </si>
  <si>
    <t>Froelich</t>
  </si>
  <si>
    <t>Gros</t>
  </si>
  <si>
    <t>Gruden</t>
  </si>
  <si>
    <t>OŠ Šturje Ajdovščina</t>
  </si>
  <si>
    <t>Horvat</t>
  </si>
  <si>
    <t>Jaka</t>
  </si>
  <si>
    <t>Bled</t>
  </si>
  <si>
    <t>Jelen</t>
  </si>
  <si>
    <t>Jakob</t>
  </si>
  <si>
    <t>Jevšenak</t>
  </si>
  <si>
    <t>Mihael</t>
  </si>
  <si>
    <t>Jurkovič</t>
  </si>
  <si>
    <t>Dr,J.Mencingerja</t>
  </si>
  <si>
    <t>Kalan</t>
  </si>
  <si>
    <t>Knez</t>
  </si>
  <si>
    <t xml:space="preserve">Jane </t>
  </si>
  <si>
    <t xml:space="preserve">Lovro </t>
  </si>
  <si>
    <t>Kocen</t>
  </si>
  <si>
    <t>Kralj</t>
  </si>
  <si>
    <t>Kukovič</t>
  </si>
  <si>
    <t>Urban</t>
  </si>
  <si>
    <t>Marinko</t>
  </si>
  <si>
    <t>OŠ Šentvid - Ljubljana</t>
  </si>
  <si>
    <t>Markič</t>
  </si>
  <si>
    <t>Megušar</t>
  </si>
  <si>
    <t>Mesec</t>
  </si>
  <si>
    <t>Žiga</t>
  </si>
  <si>
    <t>Novak</t>
  </si>
  <si>
    <t xml:space="preserve">Alex </t>
  </si>
  <si>
    <t xml:space="preserve">Gašper </t>
  </si>
  <si>
    <t>Papler</t>
  </si>
  <si>
    <t>OŠ.Tržič</t>
  </si>
  <si>
    <t>Podobnik</t>
  </si>
  <si>
    <t>Simon</t>
  </si>
  <si>
    <t>Proje</t>
  </si>
  <si>
    <t>Pučnik</t>
  </si>
  <si>
    <t xml:space="preserve">Gregor </t>
  </si>
  <si>
    <t>Razinger</t>
  </si>
  <si>
    <t xml:space="preserve">Borja </t>
  </si>
  <si>
    <t>Reberšak Ježovnik</t>
  </si>
  <si>
    <t>Niklas</t>
  </si>
  <si>
    <t>Repnik</t>
  </si>
  <si>
    <t>Rotar</t>
  </si>
  <si>
    <t>Grega</t>
  </si>
  <si>
    <t>Waldorfska Šola Ljubljana</t>
  </si>
  <si>
    <t>Skodlar</t>
  </si>
  <si>
    <t>Naklo</t>
  </si>
  <si>
    <t>Soklič</t>
  </si>
  <si>
    <t>Šebalj</t>
  </si>
  <si>
    <t>Šibanc</t>
  </si>
  <si>
    <t xml:space="preserve">Dane </t>
  </si>
  <si>
    <t>Tamše Marinič</t>
  </si>
  <si>
    <t xml:space="preserve">Anej </t>
  </si>
  <si>
    <t>Zorec</t>
  </si>
  <si>
    <t xml:space="preserve">J.Mencingerja </t>
  </si>
  <si>
    <t>Tadej</t>
  </si>
  <si>
    <t>Cvetka Golarja-Šk.Loka</t>
  </si>
  <si>
    <t>3. razred - dečki</t>
  </si>
  <si>
    <t xml:space="preserve">Tarik </t>
  </si>
  <si>
    <t>Aksentijevič</t>
  </si>
  <si>
    <t>Oskar</t>
  </si>
  <si>
    <t>Ambrožič</t>
  </si>
  <si>
    <t>Carlo</t>
  </si>
  <si>
    <t>Belhar</t>
  </si>
  <si>
    <t>Svit</t>
  </si>
  <si>
    <t>Benda</t>
  </si>
  <si>
    <t>Brecelj</t>
  </si>
  <si>
    <t>OŠ Danila Lokarja Ajdovščina</t>
  </si>
  <si>
    <t>Brglez</t>
  </si>
  <si>
    <t xml:space="preserve">Sergej </t>
  </si>
  <si>
    <t>OŠ Ljubno ob Savinji</t>
  </si>
  <si>
    <t>Dovžan</t>
  </si>
  <si>
    <t xml:space="preserve">Jernej </t>
  </si>
  <si>
    <t>Gantar</t>
  </si>
  <si>
    <t>Grčar</t>
  </si>
  <si>
    <t>Jeras</t>
  </si>
  <si>
    <t>Stražišče</t>
  </si>
  <si>
    <t>Jeršič</t>
  </si>
  <si>
    <t>Matija</t>
  </si>
  <si>
    <t>Jeseničnik</t>
  </si>
  <si>
    <t>Leon</t>
  </si>
  <si>
    <t xml:space="preserve">Kačičnik </t>
  </si>
  <si>
    <t>OŠ Šmartno v Rožni dolini</t>
  </si>
  <si>
    <t>Kok</t>
  </si>
  <si>
    <t xml:space="preserve">Gal </t>
  </si>
  <si>
    <t>OŠ Vojnik</t>
  </si>
  <si>
    <t>Koselj</t>
  </si>
  <si>
    <t>Kuduz-Lapajne</t>
  </si>
  <si>
    <t>Lipnikar</t>
  </si>
  <si>
    <t xml:space="preserve">Rok </t>
  </si>
  <si>
    <t>Mozetič</t>
  </si>
  <si>
    <t>Ahac</t>
  </si>
  <si>
    <t>Mrkonjič</t>
  </si>
  <si>
    <t>Janša</t>
  </si>
  <si>
    <t>Oman</t>
  </si>
  <si>
    <t>Jurij</t>
  </si>
  <si>
    <t>Pintar</t>
  </si>
  <si>
    <t>Plazl</t>
  </si>
  <si>
    <t xml:space="preserve">Enej </t>
  </si>
  <si>
    <t>Podlipnik</t>
  </si>
  <si>
    <t>Tevž</t>
  </si>
  <si>
    <t>FR.S.Finžgar</t>
  </si>
  <si>
    <t>Poljanec</t>
  </si>
  <si>
    <t>Preložnik</t>
  </si>
  <si>
    <t>Razdevšek</t>
  </si>
  <si>
    <t>Rebernik</t>
  </si>
  <si>
    <t xml:space="preserve">Bor </t>
  </si>
  <si>
    <t>OŠ Podgorje - podr Šmiklavž</t>
  </si>
  <si>
    <t>Rejc</t>
  </si>
  <si>
    <t>Škrlec</t>
  </si>
  <si>
    <t>Aljaž</t>
  </si>
  <si>
    <t>Simona Jenka</t>
  </si>
  <si>
    <t>Turinek</t>
  </si>
  <si>
    <t>Turk</t>
  </si>
  <si>
    <t>Fedja</t>
  </si>
  <si>
    <t>Velcl</t>
  </si>
  <si>
    <t xml:space="preserve">Mark </t>
  </si>
  <si>
    <t>Žan</t>
  </si>
  <si>
    <t>Vilč</t>
  </si>
  <si>
    <t>OŠ Mirna</t>
  </si>
  <si>
    <t>Žerjal</t>
  </si>
  <si>
    <t>Kristijan</t>
  </si>
  <si>
    <t>4. razred - dečki</t>
  </si>
  <si>
    <t>Bastič</t>
  </si>
  <si>
    <t>Neca</t>
  </si>
  <si>
    <t>dekl</t>
  </si>
  <si>
    <t>Bergel</t>
  </si>
  <si>
    <t>Tifani</t>
  </si>
  <si>
    <t>Mojstrana</t>
  </si>
  <si>
    <t>Berzelak</t>
  </si>
  <si>
    <t>Iza</t>
  </si>
  <si>
    <t>Debelak</t>
  </si>
  <si>
    <t>Nina</t>
  </si>
  <si>
    <t>Lucija</t>
  </si>
  <si>
    <t>Hladin</t>
  </si>
  <si>
    <t>Gaia</t>
  </si>
  <si>
    <t>Jerko-Vogrinc</t>
  </si>
  <si>
    <t>Vita</t>
  </si>
  <si>
    <t>Jerman</t>
  </si>
  <si>
    <t>Eva</t>
  </si>
  <si>
    <t>Ema</t>
  </si>
  <si>
    <t>Jovan</t>
  </si>
  <si>
    <t xml:space="preserve">Tjaša </t>
  </si>
  <si>
    <t>OŠ Mislinja- podr.Dolič</t>
  </si>
  <si>
    <t>Kern</t>
  </si>
  <si>
    <t>Izza</t>
  </si>
  <si>
    <t>Izidora</t>
  </si>
  <si>
    <t>Zoja-Valentina</t>
  </si>
  <si>
    <t>Lesjak</t>
  </si>
  <si>
    <t xml:space="preserve">Ema </t>
  </si>
  <si>
    <t>Zala</t>
  </si>
  <si>
    <t>Livk</t>
  </si>
  <si>
    <t>Lana</t>
  </si>
  <si>
    <t>Mali</t>
  </si>
  <si>
    <t>Ana</t>
  </si>
  <si>
    <t>Malovrh</t>
  </si>
  <si>
    <t>Tia</t>
  </si>
  <si>
    <t>Markelj</t>
  </si>
  <si>
    <t>Lili</t>
  </si>
  <si>
    <t>Orel</t>
  </si>
  <si>
    <t>Hana</t>
  </si>
  <si>
    <t>Duplje</t>
  </si>
  <si>
    <t>Pavec</t>
  </si>
  <si>
    <t>Teja</t>
  </si>
  <si>
    <t xml:space="preserve">Živa </t>
  </si>
  <si>
    <t>OŠ Gustav Šilih, podr. Šentil</t>
  </si>
  <si>
    <t xml:space="preserve">Alja </t>
  </si>
  <si>
    <t>Nastja</t>
  </si>
  <si>
    <t>Rupar</t>
  </si>
  <si>
    <t xml:space="preserve">Tina </t>
  </si>
  <si>
    <t>Savšek</t>
  </si>
  <si>
    <t>Sara</t>
  </si>
  <si>
    <t>Sedej</t>
  </si>
  <si>
    <t>Maja</t>
  </si>
  <si>
    <t>Veršec</t>
  </si>
  <si>
    <t xml:space="preserve">Jana </t>
  </si>
  <si>
    <t>1. in 2. razred - deklice</t>
  </si>
  <si>
    <t>Lia</t>
  </si>
  <si>
    <t>Bokal</t>
  </si>
  <si>
    <t>ŠK.Loka-Mesto</t>
  </si>
  <si>
    <t>Čerin</t>
  </si>
  <si>
    <t>Martina</t>
  </si>
  <si>
    <t xml:space="preserve">Neža </t>
  </si>
  <si>
    <t>Lavra</t>
  </si>
  <si>
    <t>I.tavčarja-Gor.vas</t>
  </si>
  <si>
    <t>Došlin</t>
  </si>
  <si>
    <t xml:space="preserve">Tasja </t>
  </si>
  <si>
    <t>Paula</t>
  </si>
  <si>
    <t>Gosar</t>
  </si>
  <si>
    <t>Gaja</t>
  </si>
  <si>
    <t>Grdadolnik</t>
  </si>
  <si>
    <t>Rubi</t>
  </si>
  <si>
    <t>Hriberšek</t>
  </si>
  <si>
    <t xml:space="preserve">Špela </t>
  </si>
  <si>
    <t>OŠ Podgorje- podr. Šmiklavž</t>
  </si>
  <si>
    <t>Isoski</t>
  </si>
  <si>
    <t>Zoja</t>
  </si>
  <si>
    <t>Nuša</t>
  </si>
  <si>
    <t>Ulla</t>
  </si>
  <si>
    <t xml:space="preserve">Kozamara </t>
  </si>
  <si>
    <t xml:space="preserve">Maja  </t>
  </si>
  <si>
    <t>Magdič</t>
  </si>
  <si>
    <t>Mlakar</t>
  </si>
  <si>
    <t>Loti</t>
  </si>
  <si>
    <t>Dr.J.Mencingerja</t>
  </si>
  <si>
    <t>Petek</t>
  </si>
  <si>
    <t>julija</t>
  </si>
  <si>
    <t>Fr.S.Finžgar</t>
  </si>
  <si>
    <t>Petruna</t>
  </si>
  <si>
    <t>Manca</t>
  </si>
  <si>
    <t>Ula</t>
  </si>
  <si>
    <t>Podlesnik</t>
  </si>
  <si>
    <t>Naja</t>
  </si>
  <si>
    <t>Potočnik-Novak</t>
  </si>
  <si>
    <t>Jerneja</t>
  </si>
  <si>
    <t>Prohinar</t>
  </si>
  <si>
    <t>Daša</t>
  </si>
  <si>
    <t>Stritih</t>
  </si>
  <si>
    <t>Tija</t>
  </si>
  <si>
    <t>Videnšek</t>
  </si>
  <si>
    <t>Neža</t>
  </si>
  <si>
    <t>OŠ Nova Cerkev</t>
  </si>
  <si>
    <t>3. in 4. razred - deklice</t>
  </si>
  <si>
    <t>Resman</t>
  </si>
  <si>
    <t>Martin</t>
  </si>
  <si>
    <t>Tratnik</t>
  </si>
  <si>
    <t>Kozamera</t>
  </si>
  <si>
    <t>Dolžine (m)</t>
  </si>
  <si>
    <t>3.bojši</t>
  </si>
  <si>
    <t>Abas </t>
  </si>
  <si>
    <t>1.</t>
  </si>
  <si>
    <t>2.</t>
  </si>
  <si>
    <t>3.</t>
  </si>
  <si>
    <t>Odbitki</t>
  </si>
  <si>
    <t>Št.</t>
  </si>
  <si>
    <t>REZULTATI</t>
  </si>
  <si>
    <t xml:space="preserve">Odbitki </t>
  </si>
  <si>
    <t>DRŽAVNO TEKMOVANJE V SMUČARSKIH SKOKIH - Š. L. 2014/2015</t>
  </si>
  <si>
    <t>SSK ALPINA; Žiri, 27.1.2015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</si>
</sst>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indexed="8"/>
      <name val="Calibri"/>
      <family val="2"/>
      <charset val="238"/>
    </font>
    <font>
      <sz val="11"/>
      <name val="Calibri"/>
      <family val="2"/>
      <charset val="238"/>
      <scheme val="minor"/>
    </font>
    <font>
      <sz val="11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  <font>
      <b/>
      <sz val="12"/>
      <color indexed="8"/>
      <name val="Calibri"/>
      <family val="2"/>
      <charset val="238"/>
    </font>
    <font>
      <sz val="12"/>
      <color indexed="8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/>
  </cellStyleXfs>
  <cellXfs count="167">
    <xf numFmtId="0" fontId="0" fillId="0" borderId="0" xfId="0"/>
    <xf numFmtId="0" fontId="0" fillId="2" borderId="1" xfId="0" applyFont="1" applyFill="1" applyBorder="1"/>
    <xf numFmtId="0" fontId="5" fillId="2" borderId="2" xfId="1" applyFont="1" applyFill="1" applyBorder="1" applyAlignment="1">
      <alignment horizontal="left"/>
    </xf>
    <xf numFmtId="0" fontId="5" fillId="2" borderId="2" xfId="1" applyFont="1" applyFill="1" applyBorder="1" applyAlignment="1">
      <alignment horizontal="center" vertical="center"/>
    </xf>
    <xf numFmtId="0" fontId="5" fillId="2" borderId="2" xfId="1" applyFont="1" applyFill="1" applyBorder="1" applyAlignment="1">
      <alignment horizontal="left" vertical="center"/>
    </xf>
    <xf numFmtId="0" fontId="5" fillId="2" borderId="2" xfId="1" applyFont="1" applyFill="1" applyBorder="1" applyAlignment="1">
      <alignment horizontal="center"/>
    </xf>
    <xf numFmtId="0" fontId="5" fillId="2" borderId="2" xfId="1" quotePrefix="1" applyFont="1" applyFill="1" applyBorder="1" applyAlignment="1">
      <alignment horizontal="center"/>
    </xf>
    <xf numFmtId="0" fontId="0" fillId="2" borderId="2" xfId="0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0" fontId="0" fillId="2" borderId="6" xfId="0" applyFont="1" applyFill="1" applyBorder="1" applyAlignment="1">
      <alignment horizontal="center"/>
    </xf>
    <xf numFmtId="0" fontId="0" fillId="0" borderId="7" xfId="0" applyFont="1" applyBorder="1"/>
    <xf numFmtId="0" fontId="6" fillId="0" borderId="9" xfId="1" quotePrefix="1" applyFont="1" applyBorder="1" applyAlignment="1">
      <alignment horizontal="left" vertical="center"/>
    </xf>
    <xf numFmtId="0" fontId="6" fillId="0" borderId="9" xfId="1" applyFont="1" applyBorder="1" applyAlignment="1">
      <alignment horizontal="left" vertical="center"/>
    </xf>
    <xf numFmtId="0" fontId="6" fillId="0" borderId="9" xfId="1" applyFont="1" applyBorder="1" applyAlignment="1">
      <alignment horizontal="center" vertical="center"/>
    </xf>
    <xf numFmtId="0" fontId="6" fillId="0" borderId="9" xfId="1" applyFont="1" applyFill="1" applyBorder="1" applyAlignment="1">
      <alignment horizontal="center" vertical="center"/>
    </xf>
    <xf numFmtId="0" fontId="0" fillId="0" borderId="9" xfId="0" applyFont="1" applyBorder="1" applyAlignment="1">
      <alignment horizontal="center"/>
    </xf>
    <xf numFmtId="0" fontId="0" fillId="0" borderId="10" xfId="0" applyFont="1" applyBorder="1" applyAlignment="1">
      <alignment horizontal="center"/>
    </xf>
    <xf numFmtId="0" fontId="0" fillId="0" borderId="9" xfId="0" applyFont="1" applyBorder="1"/>
    <xf numFmtId="0" fontId="0" fillId="0" borderId="10" xfId="0" applyFont="1" applyBorder="1"/>
    <xf numFmtId="0" fontId="0" fillId="0" borderId="8" xfId="0" applyFont="1" applyBorder="1"/>
    <xf numFmtId="0" fontId="0" fillId="0" borderId="11" xfId="0" applyFont="1" applyBorder="1"/>
    <xf numFmtId="0" fontId="0" fillId="0" borderId="12" xfId="0" applyFont="1" applyBorder="1"/>
    <xf numFmtId="0" fontId="0" fillId="0" borderId="9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6" fillId="0" borderId="11" xfId="1" applyFont="1" applyBorder="1" applyAlignment="1">
      <alignment horizontal="left" vertical="center"/>
    </xf>
    <xf numFmtId="0" fontId="0" fillId="0" borderId="9" xfId="0" applyFont="1" applyFill="1" applyBorder="1" applyAlignment="1">
      <alignment horizontal="center" vertical="center"/>
    </xf>
    <xf numFmtId="0" fontId="0" fillId="0" borderId="0" xfId="0" applyFont="1"/>
    <xf numFmtId="0" fontId="7" fillId="0" borderId="0" xfId="1" applyFont="1"/>
    <xf numFmtId="0" fontId="6" fillId="0" borderId="21" xfId="1" applyFont="1" applyFill="1" applyBorder="1" applyAlignment="1">
      <alignment horizontal="center" vertical="center"/>
    </xf>
    <xf numFmtId="0" fontId="0" fillId="0" borderId="21" xfId="0" applyFont="1" applyBorder="1" applyAlignment="1">
      <alignment horizontal="center"/>
    </xf>
    <xf numFmtId="0" fontId="0" fillId="0" borderId="22" xfId="0" applyFont="1" applyBorder="1" applyAlignment="1">
      <alignment horizontal="center"/>
    </xf>
    <xf numFmtId="0" fontId="6" fillId="0" borderId="14" xfId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horizontal="center" vertical="center"/>
    </xf>
    <xf numFmtId="0" fontId="6" fillId="5" borderId="21" xfId="1" applyFont="1" applyFill="1" applyBorder="1" applyAlignment="1">
      <alignment horizontal="left" vertical="center"/>
    </xf>
    <xf numFmtId="0" fontId="6" fillId="5" borderId="21" xfId="1" applyFont="1" applyFill="1" applyBorder="1" applyAlignment="1">
      <alignment horizontal="center" vertical="center"/>
    </xf>
    <xf numFmtId="0" fontId="6" fillId="5" borderId="9" xfId="1" quotePrefix="1" applyFont="1" applyFill="1" applyBorder="1" applyAlignment="1">
      <alignment horizontal="left" vertical="center"/>
    </xf>
    <xf numFmtId="0" fontId="6" fillId="5" borderId="9" xfId="1" quotePrefix="1" applyFont="1" applyFill="1" applyBorder="1" applyAlignment="1">
      <alignment horizontal="center" vertical="center"/>
    </xf>
    <xf numFmtId="0" fontId="6" fillId="5" borderId="9" xfId="0" applyFont="1" applyFill="1" applyBorder="1" applyAlignment="1">
      <alignment horizontal="left" vertical="center"/>
    </xf>
    <xf numFmtId="0" fontId="6" fillId="5" borderId="9" xfId="1" applyFont="1" applyFill="1" applyBorder="1" applyAlignment="1">
      <alignment horizontal="left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14" xfId="1" applyFont="1" applyFill="1" applyBorder="1" applyAlignment="1">
      <alignment horizontal="center" vertical="center"/>
    </xf>
    <xf numFmtId="0" fontId="6" fillId="0" borderId="2" xfId="1" applyFont="1" applyFill="1" applyBorder="1" applyAlignment="1">
      <alignment horizontal="center" vertical="center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6" fillId="0" borderId="9" xfId="0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/>
    </xf>
    <xf numFmtId="0" fontId="6" fillId="5" borderId="9" xfId="0" quotePrefix="1" applyFont="1" applyFill="1" applyBorder="1" applyAlignment="1">
      <alignment horizontal="left" vertical="center"/>
    </xf>
    <xf numFmtId="0" fontId="6" fillId="5" borderId="9" xfId="0" quotePrefix="1" applyFont="1" applyFill="1" applyBorder="1" applyAlignment="1">
      <alignment horizontal="center" vertical="center"/>
    </xf>
    <xf numFmtId="0" fontId="6" fillId="5" borderId="9" xfId="1" applyFont="1" applyFill="1" applyBorder="1" applyAlignment="1">
      <alignment vertical="center"/>
    </xf>
    <xf numFmtId="0" fontId="6" fillId="5" borderId="21" xfId="0" applyFont="1" applyFill="1" applyBorder="1" applyAlignment="1">
      <alignment horizontal="center" vertical="center"/>
    </xf>
    <xf numFmtId="0" fontId="7" fillId="0" borderId="9" xfId="1" applyFont="1" applyBorder="1" applyAlignment="1">
      <alignment horizontal="left" vertical="center"/>
    </xf>
    <xf numFmtId="0" fontId="6" fillId="0" borderId="14" xfId="0" applyFont="1" applyBorder="1" applyAlignment="1">
      <alignment horizontal="center" vertical="center"/>
    </xf>
    <xf numFmtId="0" fontId="0" fillId="0" borderId="16" xfId="0" applyFont="1" applyBorder="1"/>
    <xf numFmtId="0" fontId="3" fillId="4" borderId="1" xfId="0" applyFont="1" applyFill="1" applyBorder="1"/>
    <xf numFmtId="0" fontId="3" fillId="4" borderId="8" xfId="0" applyFont="1" applyFill="1" applyBorder="1"/>
    <xf numFmtId="0" fontId="3" fillId="4" borderId="20" xfId="0" applyFont="1" applyFill="1" applyBorder="1"/>
    <xf numFmtId="0" fontId="2" fillId="0" borderId="21" xfId="0" applyFont="1" applyBorder="1" applyAlignment="1">
      <alignment horizontal="left" vertical="center"/>
    </xf>
    <xf numFmtId="0" fontId="2" fillId="0" borderId="21" xfId="0" applyFont="1" applyFill="1" applyBorder="1" applyAlignment="1">
      <alignment horizontal="center" vertical="center"/>
    </xf>
    <xf numFmtId="0" fontId="0" fillId="0" borderId="0" xfId="0" applyFont="1" applyAlignment="1">
      <alignment wrapText="1"/>
    </xf>
    <xf numFmtId="0" fontId="2" fillId="0" borderId="21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0" fillId="0" borderId="7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8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Alignment="1">
      <alignment vertical="center"/>
    </xf>
    <xf numFmtId="0" fontId="2" fillId="0" borderId="24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1" fillId="0" borderId="21" xfId="0" applyFont="1" applyBorder="1" applyAlignment="1">
      <alignment horizontal="left" vertical="center" wrapText="1"/>
    </xf>
    <xf numFmtId="0" fontId="6" fillId="0" borderId="8" xfId="1" applyFont="1" applyBorder="1" applyAlignment="1">
      <alignment horizontal="left" vertical="center"/>
    </xf>
    <xf numFmtId="0" fontId="6" fillId="0" borderId="8" xfId="1" applyFont="1" applyFill="1" applyBorder="1" applyAlignment="1">
      <alignment horizontal="center" vertical="center"/>
    </xf>
    <xf numFmtId="0" fontId="6" fillId="5" borderId="14" xfId="1" quotePrefix="1" applyFont="1" applyFill="1" applyBorder="1" applyAlignment="1">
      <alignment horizontal="left" vertical="center"/>
    </xf>
    <xf numFmtId="0" fontId="7" fillId="5" borderId="9" xfId="1" applyFont="1" applyFill="1" applyBorder="1" applyAlignment="1">
      <alignment horizontal="left" vertical="center"/>
    </xf>
    <xf numFmtId="0" fontId="6" fillId="5" borderId="21" xfId="0" applyFont="1" applyFill="1" applyBorder="1" applyAlignment="1">
      <alignment horizontal="left" vertical="center"/>
    </xf>
    <xf numFmtId="0" fontId="6" fillId="5" borderId="2" xfId="0" quotePrefix="1" applyFont="1" applyFill="1" applyBorder="1" applyAlignment="1">
      <alignment horizontal="left" vertical="center"/>
    </xf>
    <xf numFmtId="0" fontId="6" fillId="5" borderId="21" xfId="0" quotePrefix="1" applyFont="1" applyFill="1" applyBorder="1" applyAlignment="1">
      <alignment horizontal="left" vertical="center"/>
    </xf>
    <xf numFmtId="0" fontId="6" fillId="5" borderId="2" xfId="0" quotePrefix="1" applyFont="1" applyFill="1" applyBorder="1" applyAlignment="1">
      <alignment horizontal="center" vertical="center"/>
    </xf>
    <xf numFmtId="0" fontId="7" fillId="0" borderId="0" xfId="1" applyFont="1" applyAlignment="1">
      <alignment wrapText="1"/>
    </xf>
    <xf numFmtId="0" fontId="6" fillId="5" borderId="21" xfId="0" quotePrefix="1" applyFont="1" applyFill="1" applyBorder="1" applyAlignment="1">
      <alignment horizontal="center" vertical="center"/>
    </xf>
    <xf numFmtId="0" fontId="0" fillId="2" borderId="29" xfId="0" applyFont="1" applyFill="1" applyBorder="1"/>
    <xf numFmtId="0" fontId="5" fillId="2" borderId="30" xfId="1" applyFont="1" applyFill="1" applyBorder="1" applyAlignment="1">
      <alignment horizontal="center"/>
    </xf>
    <xf numFmtId="0" fontId="5" fillId="2" borderId="30" xfId="1" quotePrefix="1" applyFont="1" applyFill="1" applyBorder="1" applyAlignment="1">
      <alignment horizontal="center"/>
    </xf>
    <xf numFmtId="0" fontId="0" fillId="2" borderId="30" xfId="0" applyFont="1" applyFill="1" applyBorder="1" applyAlignment="1">
      <alignment horizontal="center"/>
    </xf>
    <xf numFmtId="0" fontId="0" fillId="2" borderId="31" xfId="0" applyFont="1" applyFill="1" applyBorder="1" applyAlignment="1">
      <alignment horizontal="center"/>
    </xf>
    <xf numFmtId="0" fontId="0" fillId="2" borderId="23" xfId="0" applyFont="1" applyFill="1" applyBorder="1" applyAlignment="1">
      <alignment horizontal="center"/>
    </xf>
    <xf numFmtId="0" fontId="0" fillId="2" borderId="32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 wrapText="1"/>
    </xf>
    <xf numFmtId="0" fontId="0" fillId="2" borderId="19" xfId="0" applyFont="1" applyFill="1" applyBorder="1" applyAlignment="1">
      <alignment horizontal="center"/>
    </xf>
    <xf numFmtId="0" fontId="0" fillId="2" borderId="25" xfId="0" applyFont="1" applyFill="1" applyBorder="1" applyAlignment="1">
      <alignment horizontal="center"/>
    </xf>
    <xf numFmtId="0" fontId="6" fillId="5" borderId="20" xfId="0" applyFont="1" applyFill="1" applyBorder="1" applyAlignment="1">
      <alignment horizontal="left" vertical="center"/>
    </xf>
    <xf numFmtId="0" fontId="6" fillId="5" borderId="8" xfId="0" applyFont="1" applyFill="1" applyBorder="1" applyAlignment="1">
      <alignment horizontal="left" vertical="center"/>
    </xf>
    <xf numFmtId="0" fontId="6" fillId="5" borderId="8" xfId="1" applyFont="1" applyFill="1" applyBorder="1" applyAlignment="1">
      <alignment horizontal="left" vertical="center"/>
    </xf>
    <xf numFmtId="0" fontId="5" fillId="2" borderId="30" xfId="1" applyFont="1" applyFill="1" applyBorder="1" applyAlignment="1">
      <alignment horizontal="center" wrapText="1"/>
    </xf>
    <xf numFmtId="0" fontId="6" fillId="0" borderId="9" xfId="1" applyFont="1" applyBorder="1" applyAlignment="1">
      <alignment horizontal="left" vertical="center" wrapText="1"/>
    </xf>
    <xf numFmtId="0" fontId="6" fillId="0" borderId="9" xfId="0" applyFont="1" applyFill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  <xf numFmtId="0" fontId="0" fillId="0" borderId="9" xfId="0" quotePrefix="1" applyFont="1" applyBorder="1" applyAlignment="1">
      <alignment horizontal="left" vertical="center" wrapText="1"/>
    </xf>
    <xf numFmtId="0" fontId="6" fillId="0" borderId="16" xfId="1" applyFont="1" applyBorder="1" applyAlignment="1">
      <alignment horizontal="left" vertical="center" wrapText="1"/>
    </xf>
    <xf numFmtId="0" fontId="0" fillId="0" borderId="0" xfId="0" applyFont="1" applyAlignment="1"/>
    <xf numFmtId="0" fontId="6" fillId="5" borderId="21" xfId="1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horizontal="left" vertical="center" wrapText="1"/>
    </xf>
    <xf numFmtId="0" fontId="6" fillId="5" borderId="9" xfId="1" quotePrefix="1" applyFont="1" applyFill="1" applyBorder="1" applyAlignment="1">
      <alignment horizontal="left" vertical="center" wrapText="1"/>
    </xf>
    <xf numFmtId="0" fontId="6" fillId="5" borderId="9" xfId="0" applyFont="1" applyFill="1" applyBorder="1" applyAlignment="1">
      <alignment vertical="center" wrapText="1"/>
    </xf>
    <xf numFmtId="0" fontId="6" fillId="5" borderId="14" xfId="1" applyFont="1" applyFill="1" applyBorder="1" applyAlignment="1">
      <alignment horizontal="left" vertical="center" wrapText="1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6" fillId="0" borderId="9" xfId="1" applyFont="1" applyBorder="1" applyAlignment="1">
      <alignment vertical="center"/>
    </xf>
    <xf numFmtId="0" fontId="6" fillId="0" borderId="9" xfId="1" applyFont="1" applyBorder="1" applyAlignment="1">
      <alignment vertical="center" wrapText="1"/>
    </xf>
    <xf numFmtId="0" fontId="6" fillId="5" borderId="21" xfId="0" quotePrefix="1" applyFont="1" applyFill="1" applyBorder="1" applyAlignment="1">
      <alignment horizontal="left" vertical="center" wrapText="1"/>
    </xf>
    <xf numFmtId="0" fontId="6" fillId="5" borderId="9" xfId="0" quotePrefix="1" applyFont="1" applyFill="1" applyBorder="1" applyAlignment="1">
      <alignment horizontal="left" vertical="center" wrapText="1"/>
    </xf>
    <xf numFmtId="0" fontId="6" fillId="5" borderId="9" xfId="1" applyFont="1" applyFill="1" applyBorder="1" applyAlignment="1">
      <alignment vertical="center" wrapText="1"/>
    </xf>
    <xf numFmtId="0" fontId="6" fillId="5" borderId="21" xfId="0" applyFont="1" applyFill="1" applyBorder="1" applyAlignment="1">
      <alignment horizontal="left" vertical="center" wrapText="1"/>
    </xf>
    <xf numFmtId="0" fontId="0" fillId="0" borderId="26" xfId="0" applyFont="1" applyBorder="1" applyAlignment="1">
      <alignment vertical="center"/>
    </xf>
    <xf numFmtId="0" fontId="0" fillId="0" borderId="21" xfId="0" applyFont="1" applyBorder="1" applyAlignment="1">
      <alignment vertical="center"/>
    </xf>
    <xf numFmtId="0" fontId="0" fillId="0" borderId="22" xfId="0" applyFont="1" applyBorder="1" applyAlignment="1">
      <alignment vertical="center"/>
    </xf>
    <xf numFmtId="0" fontId="0" fillId="0" borderId="20" xfId="0" applyFont="1" applyBorder="1" applyAlignment="1">
      <alignment vertical="center"/>
    </xf>
    <xf numFmtId="0" fontId="0" fillId="0" borderId="27" xfId="0" applyFont="1" applyBorder="1" applyAlignment="1">
      <alignment vertical="center"/>
    </xf>
    <xf numFmtId="0" fontId="0" fillId="0" borderId="28" xfId="0" applyFont="1" applyBorder="1" applyAlignment="1">
      <alignment vertical="center" wrapText="1"/>
    </xf>
    <xf numFmtId="0" fontId="6" fillId="0" borderId="9" xfId="0" applyFont="1" applyBorder="1" applyAlignment="1">
      <alignment horizontal="left" vertical="center" wrapText="1"/>
    </xf>
    <xf numFmtId="0" fontId="7" fillId="0" borderId="9" xfId="1" applyFont="1" applyBorder="1" applyAlignment="1">
      <alignment horizontal="left" vertical="center" wrapText="1"/>
    </xf>
    <xf numFmtId="0" fontId="7" fillId="5" borderId="9" xfId="1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6" fillId="0" borderId="8" xfId="0" quotePrefix="1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13" xfId="0" quotePrefix="1" applyFont="1" applyBorder="1" applyAlignment="1">
      <alignment horizontal="left" vertical="center"/>
    </xf>
    <xf numFmtId="0" fontId="0" fillId="0" borderId="16" xfId="0" applyFont="1" applyBorder="1" applyAlignment="1">
      <alignment vertical="center" wrapText="1"/>
    </xf>
    <xf numFmtId="0" fontId="2" fillId="0" borderId="21" xfId="0" quotePrefix="1" applyFont="1" applyBorder="1" applyAlignment="1">
      <alignment horizontal="left" vertical="center" wrapText="1"/>
    </xf>
    <xf numFmtId="0" fontId="1" fillId="0" borderId="21" xfId="0" quotePrefix="1" applyFont="1" applyBorder="1" applyAlignment="1">
      <alignment horizontal="left" vertical="center" wrapText="1"/>
    </xf>
    <xf numFmtId="0" fontId="3" fillId="3" borderId="8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0" fontId="3" fillId="3" borderId="20" xfId="0" applyFont="1" applyFill="1" applyBorder="1" applyAlignment="1">
      <alignment vertical="center"/>
    </xf>
    <xf numFmtId="0" fontId="3" fillId="4" borderId="6" xfId="0" applyFont="1" applyFill="1" applyBorder="1" applyAlignment="1">
      <alignment vertical="center"/>
    </xf>
    <xf numFmtId="0" fontId="3" fillId="4" borderId="12" xfId="0" applyFont="1" applyFill="1" applyBorder="1" applyAlignment="1">
      <alignment vertical="center"/>
    </xf>
    <xf numFmtId="0" fontId="3" fillId="4" borderId="33" xfId="0" applyFont="1" applyFill="1" applyBorder="1" applyAlignment="1">
      <alignment vertical="center"/>
    </xf>
    <xf numFmtId="0" fontId="6" fillId="0" borderId="34" xfId="1" quotePrefix="1" applyFont="1" applyBorder="1" applyAlignment="1">
      <alignment horizontal="left" vertical="center"/>
    </xf>
    <xf numFmtId="0" fontId="0" fillId="0" borderId="3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12" xfId="0" applyFont="1" applyBorder="1" applyAlignment="1">
      <alignment vertical="center"/>
    </xf>
    <xf numFmtId="0" fontId="8" fillId="0" borderId="33" xfId="0" applyFont="1" applyBorder="1" applyAlignment="1">
      <alignment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Font="1" applyAlignment="1">
      <alignment horizontal="center" wrapText="1"/>
    </xf>
    <xf numFmtId="0" fontId="10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3" fillId="0" borderId="17" xfId="0" applyFont="1" applyBorder="1" applyAlignment="1">
      <alignment horizontal="center" wrapText="1"/>
    </xf>
    <xf numFmtId="0" fontId="3" fillId="0" borderId="18" xfId="0" applyFont="1" applyBorder="1" applyAlignment="1">
      <alignment horizontal="center" wrapText="1"/>
    </xf>
    <xf numFmtId="0" fontId="3" fillId="0" borderId="19" xfId="0" applyFont="1" applyBorder="1" applyAlignment="1">
      <alignment horizontal="center" wrapText="1"/>
    </xf>
  </cellXfs>
  <cellStyles count="2">
    <cellStyle name="Navadno" xfId="0" builtinId="0"/>
    <cellStyle name="Navadno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W40"/>
  <sheetViews>
    <sheetView topLeftCell="A5" zoomScaleNormal="100" zoomScaleSheetLayoutView="55" workbookViewId="0">
      <selection activeCell="W7" sqref="W7"/>
    </sheetView>
  </sheetViews>
  <sheetFormatPr defaultColWidth="9.1796875" defaultRowHeight="14.5"/>
  <cols>
    <col min="1" max="1" width="3.26953125" style="29" bestFit="1" customWidth="1"/>
    <col min="2" max="2" width="10.1796875" style="29" bestFit="1" customWidth="1"/>
    <col min="3" max="3" width="8.453125" style="29" bestFit="1" customWidth="1"/>
    <col min="4" max="4" width="6.453125" style="29" bestFit="1" customWidth="1"/>
    <col min="5" max="5" width="21.26953125" style="61" customWidth="1"/>
    <col min="6" max="6" width="2.1796875" style="29" bestFit="1" customWidth="1"/>
    <col min="7" max="7" width="7.1796875" style="29" bestFit="1" customWidth="1"/>
    <col min="8" max="8" width="5.26953125" style="29" hidden="1" customWidth="1"/>
    <col min="9" max="9" width="4.453125" style="29" hidden="1" customWidth="1"/>
    <col min="10" max="12" width="5" style="29" bestFit="1" customWidth="1"/>
    <col min="13" max="15" width="2.54296875" style="29" bestFit="1" customWidth="1"/>
    <col min="16" max="18" width="5" style="29" bestFit="1" customWidth="1"/>
    <col min="19" max="21" width="6.81640625" style="29" bestFit="1" customWidth="1"/>
    <col min="22" max="22" width="7" style="61" customWidth="1"/>
    <col min="23" max="23" width="6.54296875" style="29" bestFit="1" customWidth="1"/>
    <col min="24" max="16384" width="9.1796875" style="29"/>
  </cols>
  <sheetData>
    <row r="1" spans="1:23">
      <c r="E1" s="61" t="s">
        <v>109</v>
      </c>
      <c r="G1" s="29">
        <v>3</v>
      </c>
      <c r="J1" s="161" t="s">
        <v>445</v>
      </c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3" ht="15.5">
      <c r="A2" s="160" t="s">
        <v>443</v>
      </c>
      <c r="B2" s="160"/>
      <c r="C2" s="160"/>
      <c r="D2" s="160"/>
      <c r="E2" s="61" t="s">
        <v>110</v>
      </c>
      <c r="G2" s="29">
        <v>5</v>
      </c>
      <c r="J2" s="106"/>
      <c r="K2" s="106"/>
      <c r="L2" s="162" t="s">
        <v>446</v>
      </c>
      <c r="M2" s="163"/>
      <c r="N2" s="163"/>
      <c r="O2" s="163"/>
      <c r="P2" s="163"/>
      <c r="Q2" s="163"/>
      <c r="R2" s="163"/>
      <c r="S2" s="163"/>
      <c r="T2" s="163"/>
      <c r="U2" s="30"/>
      <c r="V2" s="85"/>
    </row>
    <row r="3" spans="1:23" ht="15" thickBot="1">
      <c r="A3" s="160" t="s">
        <v>108</v>
      </c>
      <c r="B3" s="160"/>
      <c r="C3" s="160"/>
      <c r="D3" s="160"/>
      <c r="E3" s="61" t="s">
        <v>111</v>
      </c>
      <c r="G3" s="29">
        <v>6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85"/>
    </row>
    <row r="4" spans="1:23" ht="15" thickBot="1">
      <c r="J4" s="157" t="s">
        <v>435</v>
      </c>
      <c r="K4" s="158"/>
      <c r="L4" s="159"/>
      <c r="M4" s="157" t="s">
        <v>444</v>
      </c>
      <c r="N4" s="158"/>
      <c r="O4" s="159"/>
      <c r="P4" s="157" t="s">
        <v>2</v>
      </c>
      <c r="Q4" s="158"/>
      <c r="R4" s="159"/>
      <c r="T4" s="30"/>
      <c r="U4" s="30"/>
      <c r="V4" s="85"/>
    </row>
    <row r="5" spans="1:23" ht="29.5" thickBot="1">
      <c r="A5" s="87" t="s">
        <v>442</v>
      </c>
      <c r="B5" s="100" t="s">
        <v>3</v>
      </c>
      <c r="C5" s="100" t="s">
        <v>4</v>
      </c>
      <c r="D5" s="88" t="s">
        <v>5</v>
      </c>
      <c r="E5" s="100" t="s">
        <v>6</v>
      </c>
      <c r="F5" s="88" t="s">
        <v>7</v>
      </c>
      <c r="G5" s="89" t="s">
        <v>8</v>
      </c>
      <c r="H5" s="90" t="s">
        <v>9</v>
      </c>
      <c r="I5" s="91" t="s">
        <v>10</v>
      </c>
      <c r="J5" s="96" t="s">
        <v>438</v>
      </c>
      <c r="K5" s="91" t="s">
        <v>439</v>
      </c>
      <c r="L5" s="91" t="s">
        <v>440</v>
      </c>
      <c r="M5" s="91" t="s">
        <v>438</v>
      </c>
      <c r="N5" s="91" t="s">
        <v>439</v>
      </c>
      <c r="O5" s="91" t="s">
        <v>440</v>
      </c>
      <c r="P5" s="91" t="s">
        <v>438</v>
      </c>
      <c r="Q5" s="91" t="s">
        <v>439</v>
      </c>
      <c r="R5" s="91" t="s">
        <v>440</v>
      </c>
      <c r="S5" s="92" t="s">
        <v>14</v>
      </c>
      <c r="T5" s="93" t="s">
        <v>15</v>
      </c>
      <c r="U5" s="93" t="s">
        <v>436</v>
      </c>
      <c r="V5" s="94" t="s">
        <v>16</v>
      </c>
      <c r="W5" s="95" t="s">
        <v>17</v>
      </c>
    </row>
    <row r="6" spans="1:23">
      <c r="A6" s="143">
        <v>9</v>
      </c>
      <c r="B6" s="15" t="s">
        <v>44</v>
      </c>
      <c r="C6" s="15" t="s">
        <v>45</v>
      </c>
      <c r="D6" s="16">
        <v>2008</v>
      </c>
      <c r="E6" s="101" t="s">
        <v>34</v>
      </c>
      <c r="F6" s="17">
        <v>1</v>
      </c>
      <c r="G6" s="17" t="s">
        <v>26</v>
      </c>
      <c r="H6" s="117">
        <v>1</v>
      </c>
      <c r="I6" s="118" t="s">
        <v>22</v>
      </c>
      <c r="J6" s="65">
        <v>5.25</v>
      </c>
      <c r="K6" s="66">
        <v>5.75</v>
      </c>
      <c r="L6" s="67">
        <v>5.75</v>
      </c>
      <c r="M6" s="68">
        <v>0</v>
      </c>
      <c r="N6" s="66">
        <v>0</v>
      </c>
      <c r="O6" s="67">
        <v>0</v>
      </c>
      <c r="P6" s="68">
        <f t="shared" ref="P6:P30" si="0">J6*$G$3-M6</f>
        <v>31.5</v>
      </c>
      <c r="Q6" s="68">
        <f t="shared" ref="Q6:Q30" si="1">K6*$G$3-N6</f>
        <v>34.5</v>
      </c>
      <c r="R6" s="150">
        <f t="shared" ref="R6:R30" si="2">L6*$G$3-O6</f>
        <v>34.5</v>
      </c>
      <c r="S6" s="68">
        <f t="shared" ref="S6:S30" si="3">MAX(P6:R6)</f>
        <v>34.5</v>
      </c>
      <c r="T6" s="115">
        <f t="shared" ref="T6:T30" si="4">LARGE(P6:R6,2)</f>
        <v>34.5</v>
      </c>
      <c r="U6" s="115">
        <f>LARGE(P6:R6,3)</f>
        <v>31.5</v>
      </c>
      <c r="V6" s="116">
        <f t="shared" ref="V6:V30" si="5">S6+T6</f>
        <v>69</v>
      </c>
      <c r="W6" s="154">
        <v>1</v>
      </c>
    </row>
    <row r="7" spans="1:23">
      <c r="A7" s="143">
        <v>33</v>
      </c>
      <c r="B7" s="15" t="s">
        <v>101</v>
      </c>
      <c r="C7" s="121" t="s">
        <v>102</v>
      </c>
      <c r="D7" s="16">
        <v>2008</v>
      </c>
      <c r="E7" s="122" t="s">
        <v>103</v>
      </c>
      <c r="F7" s="17">
        <v>1</v>
      </c>
      <c r="G7" s="17" t="s">
        <v>26</v>
      </c>
      <c r="H7" s="117">
        <v>1</v>
      </c>
      <c r="I7" s="118" t="s">
        <v>22</v>
      </c>
      <c r="J7" s="65">
        <v>4</v>
      </c>
      <c r="K7" s="66">
        <v>5</v>
      </c>
      <c r="L7" s="67">
        <v>5.5</v>
      </c>
      <c r="M7" s="68">
        <v>0</v>
      </c>
      <c r="N7" s="66">
        <v>0</v>
      </c>
      <c r="O7" s="67">
        <v>0</v>
      </c>
      <c r="P7" s="68">
        <f t="shared" si="0"/>
        <v>24</v>
      </c>
      <c r="Q7" s="68">
        <f t="shared" si="1"/>
        <v>30</v>
      </c>
      <c r="R7" s="67">
        <f t="shared" si="2"/>
        <v>33</v>
      </c>
      <c r="S7" s="68">
        <f t="shared" si="3"/>
        <v>33</v>
      </c>
      <c r="T7" s="115">
        <f t="shared" si="4"/>
        <v>30</v>
      </c>
      <c r="U7" s="115">
        <f t="shared" ref="U7:U30" si="6">LARGE(P7:R7,3)</f>
        <v>24</v>
      </c>
      <c r="V7" s="116">
        <f t="shared" si="5"/>
        <v>63</v>
      </c>
      <c r="W7" s="155">
        <v>2</v>
      </c>
    </row>
    <row r="8" spans="1:23">
      <c r="A8" s="143">
        <v>6</v>
      </c>
      <c r="B8" s="15" t="s">
        <v>35</v>
      </c>
      <c r="C8" s="15" t="s">
        <v>36</v>
      </c>
      <c r="D8" s="16">
        <v>2008</v>
      </c>
      <c r="E8" s="101" t="s">
        <v>37</v>
      </c>
      <c r="F8" s="17">
        <v>1</v>
      </c>
      <c r="G8" s="17" t="s">
        <v>26</v>
      </c>
      <c r="H8" s="117">
        <v>1</v>
      </c>
      <c r="I8" s="118" t="s">
        <v>22</v>
      </c>
      <c r="J8" s="65">
        <v>5</v>
      </c>
      <c r="K8" s="66">
        <v>5</v>
      </c>
      <c r="L8" s="67">
        <v>5</v>
      </c>
      <c r="M8" s="68">
        <v>0</v>
      </c>
      <c r="N8" s="66">
        <v>0</v>
      </c>
      <c r="O8" s="67">
        <v>0</v>
      </c>
      <c r="P8" s="68">
        <f t="shared" si="0"/>
        <v>30</v>
      </c>
      <c r="Q8" s="68">
        <f t="shared" si="1"/>
        <v>30</v>
      </c>
      <c r="R8" s="67">
        <f t="shared" si="2"/>
        <v>30</v>
      </c>
      <c r="S8" s="68">
        <f t="shared" si="3"/>
        <v>30</v>
      </c>
      <c r="T8" s="115">
        <f t="shared" si="4"/>
        <v>30</v>
      </c>
      <c r="U8" s="115">
        <f t="shared" si="6"/>
        <v>30</v>
      </c>
      <c r="V8" s="116">
        <f t="shared" si="5"/>
        <v>60</v>
      </c>
      <c r="W8" s="155">
        <v>3</v>
      </c>
    </row>
    <row r="9" spans="1:23">
      <c r="A9" s="143">
        <v>31</v>
      </c>
      <c r="B9" s="15" t="s">
        <v>95</v>
      </c>
      <c r="C9" s="15" t="s">
        <v>96</v>
      </c>
      <c r="D9" s="16">
        <v>2008</v>
      </c>
      <c r="E9" s="101" t="s">
        <v>97</v>
      </c>
      <c r="F9" s="17">
        <v>1</v>
      </c>
      <c r="G9" s="17" t="s">
        <v>26</v>
      </c>
      <c r="H9" s="117">
        <v>1</v>
      </c>
      <c r="I9" s="118" t="s">
        <v>22</v>
      </c>
      <c r="J9" s="65">
        <v>4.5</v>
      </c>
      <c r="K9" s="66">
        <v>5</v>
      </c>
      <c r="L9" s="67">
        <v>5</v>
      </c>
      <c r="M9" s="68">
        <v>5</v>
      </c>
      <c r="N9" s="66">
        <v>3</v>
      </c>
      <c r="O9" s="67">
        <v>0</v>
      </c>
      <c r="P9" s="68">
        <f t="shared" si="0"/>
        <v>22</v>
      </c>
      <c r="Q9" s="68">
        <f t="shared" si="1"/>
        <v>27</v>
      </c>
      <c r="R9" s="67">
        <f t="shared" si="2"/>
        <v>30</v>
      </c>
      <c r="S9" s="68">
        <f t="shared" si="3"/>
        <v>30</v>
      </c>
      <c r="T9" s="115">
        <f t="shared" si="4"/>
        <v>27</v>
      </c>
      <c r="U9" s="115">
        <f t="shared" si="6"/>
        <v>22</v>
      </c>
      <c r="V9" s="116">
        <f t="shared" si="5"/>
        <v>57</v>
      </c>
      <c r="W9" s="155">
        <v>4</v>
      </c>
    </row>
    <row r="10" spans="1:23">
      <c r="A10" s="143">
        <v>5</v>
      </c>
      <c r="B10" s="15" t="s">
        <v>32</v>
      </c>
      <c r="C10" s="15" t="s">
        <v>33</v>
      </c>
      <c r="D10" s="16">
        <v>2008</v>
      </c>
      <c r="E10" s="101" t="s">
        <v>34</v>
      </c>
      <c r="F10" s="17">
        <v>1</v>
      </c>
      <c r="G10" s="17" t="s">
        <v>26</v>
      </c>
      <c r="H10" s="117">
        <v>1</v>
      </c>
      <c r="I10" s="118" t="s">
        <v>22</v>
      </c>
      <c r="J10" s="65">
        <v>4</v>
      </c>
      <c r="K10" s="66">
        <v>4.5</v>
      </c>
      <c r="L10" s="67">
        <v>4.75</v>
      </c>
      <c r="M10" s="68">
        <v>0</v>
      </c>
      <c r="N10" s="66">
        <v>0</v>
      </c>
      <c r="O10" s="67">
        <v>0</v>
      </c>
      <c r="P10" s="68">
        <f t="shared" si="0"/>
        <v>24</v>
      </c>
      <c r="Q10" s="68">
        <f t="shared" si="1"/>
        <v>27</v>
      </c>
      <c r="R10" s="67">
        <f t="shared" si="2"/>
        <v>28.5</v>
      </c>
      <c r="S10" s="68">
        <f t="shared" si="3"/>
        <v>28.5</v>
      </c>
      <c r="T10" s="115">
        <f t="shared" si="4"/>
        <v>27</v>
      </c>
      <c r="U10" s="115">
        <f t="shared" si="6"/>
        <v>24</v>
      </c>
      <c r="V10" s="116">
        <f t="shared" si="5"/>
        <v>55.5</v>
      </c>
      <c r="W10" s="155">
        <v>5</v>
      </c>
    </row>
    <row r="11" spans="1:23">
      <c r="A11" s="143">
        <v>21</v>
      </c>
      <c r="B11" s="26" t="s">
        <v>73</v>
      </c>
      <c r="C11" s="25" t="s">
        <v>72</v>
      </c>
      <c r="D11" s="16">
        <v>2008</v>
      </c>
      <c r="E11" s="102" t="s">
        <v>74</v>
      </c>
      <c r="F11" s="17">
        <v>1</v>
      </c>
      <c r="G11" s="17" t="s">
        <v>26</v>
      </c>
      <c r="H11" s="117">
        <v>1</v>
      </c>
      <c r="I11" s="118" t="s">
        <v>22</v>
      </c>
      <c r="J11" s="65">
        <v>5</v>
      </c>
      <c r="K11" s="66">
        <v>5</v>
      </c>
      <c r="L11" s="67">
        <v>5</v>
      </c>
      <c r="M11" s="68">
        <v>5</v>
      </c>
      <c r="N11" s="66">
        <v>3</v>
      </c>
      <c r="O11" s="67">
        <v>3</v>
      </c>
      <c r="P11" s="68">
        <f t="shared" si="0"/>
        <v>25</v>
      </c>
      <c r="Q11" s="68">
        <f t="shared" si="1"/>
        <v>27</v>
      </c>
      <c r="R11" s="67">
        <f t="shared" si="2"/>
        <v>27</v>
      </c>
      <c r="S11" s="68">
        <f t="shared" si="3"/>
        <v>27</v>
      </c>
      <c r="T11" s="115">
        <f t="shared" si="4"/>
        <v>27</v>
      </c>
      <c r="U11" s="115">
        <f t="shared" si="6"/>
        <v>25</v>
      </c>
      <c r="V11" s="116">
        <f t="shared" si="5"/>
        <v>54</v>
      </c>
      <c r="W11" s="155">
        <v>6</v>
      </c>
    </row>
    <row r="12" spans="1:23">
      <c r="A12" s="143">
        <v>19</v>
      </c>
      <c r="B12" s="15" t="s">
        <v>68</v>
      </c>
      <c r="C12" s="15" t="s">
        <v>69</v>
      </c>
      <c r="D12" s="16">
        <v>2008</v>
      </c>
      <c r="E12" s="101" t="s">
        <v>70</v>
      </c>
      <c r="F12" s="17">
        <v>1</v>
      </c>
      <c r="G12" s="17" t="s">
        <v>21</v>
      </c>
      <c r="H12" s="117">
        <v>1</v>
      </c>
      <c r="I12" s="118" t="s">
        <v>22</v>
      </c>
      <c r="J12" s="65">
        <v>3.5</v>
      </c>
      <c r="K12" s="66">
        <v>4.5</v>
      </c>
      <c r="L12" s="67">
        <v>4.5</v>
      </c>
      <c r="M12" s="68">
        <v>0</v>
      </c>
      <c r="N12" s="66">
        <v>0</v>
      </c>
      <c r="O12" s="67">
        <v>0</v>
      </c>
      <c r="P12" s="68">
        <f t="shared" si="0"/>
        <v>21</v>
      </c>
      <c r="Q12" s="68">
        <f t="shared" si="1"/>
        <v>27</v>
      </c>
      <c r="R12" s="67">
        <f t="shared" si="2"/>
        <v>27</v>
      </c>
      <c r="S12" s="68">
        <f t="shared" si="3"/>
        <v>27</v>
      </c>
      <c r="T12" s="115">
        <f t="shared" si="4"/>
        <v>27</v>
      </c>
      <c r="U12" s="115">
        <f t="shared" si="6"/>
        <v>21</v>
      </c>
      <c r="V12" s="116">
        <f t="shared" si="5"/>
        <v>54</v>
      </c>
      <c r="W12" s="155">
        <v>7</v>
      </c>
    </row>
    <row r="13" spans="1:23" ht="29">
      <c r="A13" s="143">
        <v>41</v>
      </c>
      <c r="B13" s="15" t="s">
        <v>431</v>
      </c>
      <c r="C13" s="121" t="s">
        <v>432</v>
      </c>
      <c r="D13" s="16">
        <v>2008</v>
      </c>
      <c r="E13" s="122" t="s">
        <v>106</v>
      </c>
      <c r="F13" s="17">
        <v>1</v>
      </c>
      <c r="G13" s="28" t="s">
        <v>26</v>
      </c>
      <c r="H13" s="117">
        <v>1</v>
      </c>
      <c r="I13" s="118" t="s">
        <v>22</v>
      </c>
      <c r="J13" s="65">
        <v>3.75</v>
      </c>
      <c r="K13" s="66">
        <v>4</v>
      </c>
      <c r="L13" s="67">
        <v>4.5</v>
      </c>
      <c r="M13" s="68">
        <v>0</v>
      </c>
      <c r="N13" s="66">
        <v>0</v>
      </c>
      <c r="O13" s="67">
        <v>0</v>
      </c>
      <c r="P13" s="68">
        <f t="shared" si="0"/>
        <v>22.5</v>
      </c>
      <c r="Q13" s="68">
        <f t="shared" si="1"/>
        <v>24</v>
      </c>
      <c r="R13" s="67">
        <f t="shared" si="2"/>
        <v>27</v>
      </c>
      <c r="S13" s="68">
        <f t="shared" si="3"/>
        <v>27</v>
      </c>
      <c r="T13" s="115">
        <f t="shared" si="4"/>
        <v>24</v>
      </c>
      <c r="U13" s="115">
        <f t="shared" si="6"/>
        <v>22.5</v>
      </c>
      <c r="V13" s="116">
        <f t="shared" si="5"/>
        <v>51</v>
      </c>
      <c r="W13" s="155">
        <v>8</v>
      </c>
    </row>
    <row r="14" spans="1:23">
      <c r="A14" s="143">
        <v>2</v>
      </c>
      <c r="B14" s="15" t="s">
        <v>23</v>
      </c>
      <c r="C14" s="15" t="s">
        <v>24</v>
      </c>
      <c r="D14" s="16">
        <v>2008</v>
      </c>
      <c r="E14" s="101" t="s">
        <v>25</v>
      </c>
      <c r="F14" s="17">
        <v>1</v>
      </c>
      <c r="G14" s="17" t="s">
        <v>26</v>
      </c>
      <c r="H14" s="117">
        <v>1</v>
      </c>
      <c r="I14" s="118" t="s">
        <v>22</v>
      </c>
      <c r="J14" s="65">
        <v>3.75</v>
      </c>
      <c r="K14" s="66">
        <v>4.75</v>
      </c>
      <c r="L14" s="67">
        <v>3.25</v>
      </c>
      <c r="M14" s="68">
        <v>0</v>
      </c>
      <c r="N14" s="66">
        <v>0</v>
      </c>
      <c r="O14" s="67">
        <v>0</v>
      </c>
      <c r="P14" s="68">
        <f t="shared" si="0"/>
        <v>22.5</v>
      </c>
      <c r="Q14" s="68">
        <f t="shared" si="1"/>
        <v>28.5</v>
      </c>
      <c r="R14" s="67">
        <f t="shared" si="2"/>
        <v>19.5</v>
      </c>
      <c r="S14" s="68">
        <f t="shared" si="3"/>
        <v>28.5</v>
      </c>
      <c r="T14" s="115">
        <f t="shared" si="4"/>
        <v>22.5</v>
      </c>
      <c r="U14" s="115">
        <f t="shared" si="6"/>
        <v>19.5</v>
      </c>
      <c r="V14" s="116">
        <f t="shared" si="5"/>
        <v>51</v>
      </c>
      <c r="W14" s="155">
        <v>9</v>
      </c>
    </row>
    <row r="15" spans="1:23">
      <c r="A15" s="143">
        <v>30</v>
      </c>
      <c r="B15" s="15" t="s">
        <v>92</v>
      </c>
      <c r="C15" s="25" t="s">
        <v>93</v>
      </c>
      <c r="D15" s="16">
        <v>2008</v>
      </c>
      <c r="E15" s="103" t="s">
        <v>94</v>
      </c>
      <c r="F15" s="17">
        <v>1</v>
      </c>
      <c r="G15" s="17" t="s">
        <v>26</v>
      </c>
      <c r="H15" s="117">
        <v>1</v>
      </c>
      <c r="I15" s="118" t="s">
        <v>22</v>
      </c>
      <c r="J15" s="65">
        <v>4.5</v>
      </c>
      <c r="K15" s="66">
        <v>4.5</v>
      </c>
      <c r="L15" s="67">
        <v>4.25</v>
      </c>
      <c r="M15" s="68">
        <v>3</v>
      </c>
      <c r="N15" s="66">
        <v>3</v>
      </c>
      <c r="O15" s="67">
        <v>0</v>
      </c>
      <c r="P15" s="68">
        <f t="shared" si="0"/>
        <v>24</v>
      </c>
      <c r="Q15" s="68">
        <f t="shared" si="1"/>
        <v>24</v>
      </c>
      <c r="R15" s="67">
        <f t="shared" si="2"/>
        <v>25.5</v>
      </c>
      <c r="S15" s="68">
        <f t="shared" si="3"/>
        <v>25.5</v>
      </c>
      <c r="T15" s="115">
        <f t="shared" si="4"/>
        <v>24</v>
      </c>
      <c r="U15" s="115">
        <f t="shared" si="6"/>
        <v>24</v>
      </c>
      <c r="V15" s="116">
        <f t="shared" si="5"/>
        <v>49.5</v>
      </c>
      <c r="W15" s="155">
        <v>10</v>
      </c>
    </row>
    <row r="16" spans="1:23">
      <c r="A16" s="143">
        <v>29</v>
      </c>
      <c r="B16" s="15" t="s">
        <v>90</v>
      </c>
      <c r="C16" s="15" t="s">
        <v>91</v>
      </c>
      <c r="D16" s="16">
        <v>2008</v>
      </c>
      <c r="E16" s="101" t="s">
        <v>34</v>
      </c>
      <c r="F16" s="117">
        <v>1</v>
      </c>
      <c r="G16" s="28" t="s">
        <v>26</v>
      </c>
      <c r="H16" s="117">
        <v>1</v>
      </c>
      <c r="I16" s="118" t="s">
        <v>22</v>
      </c>
      <c r="J16" s="65">
        <v>4.25</v>
      </c>
      <c r="K16" s="66">
        <v>4</v>
      </c>
      <c r="L16" s="66">
        <v>3.5</v>
      </c>
      <c r="M16" s="68">
        <v>0</v>
      </c>
      <c r="N16" s="66">
        <v>0</v>
      </c>
      <c r="O16" s="67">
        <v>5</v>
      </c>
      <c r="P16" s="68">
        <f t="shared" si="0"/>
        <v>25.5</v>
      </c>
      <c r="Q16" s="68">
        <f t="shared" si="1"/>
        <v>24</v>
      </c>
      <c r="R16" s="67">
        <f t="shared" si="2"/>
        <v>16</v>
      </c>
      <c r="S16" s="68">
        <f t="shared" si="3"/>
        <v>25.5</v>
      </c>
      <c r="T16" s="115">
        <f t="shared" si="4"/>
        <v>24</v>
      </c>
      <c r="U16" s="115">
        <f t="shared" si="6"/>
        <v>16</v>
      </c>
      <c r="V16" s="116">
        <f t="shared" si="5"/>
        <v>49.5</v>
      </c>
      <c r="W16" s="155">
        <v>11</v>
      </c>
    </row>
    <row r="17" spans="1:23">
      <c r="A17" s="143">
        <v>24</v>
      </c>
      <c r="B17" s="25" t="s">
        <v>80</v>
      </c>
      <c r="C17" s="25" t="s">
        <v>81</v>
      </c>
      <c r="D17" s="16">
        <v>2008</v>
      </c>
      <c r="E17" s="103" t="s">
        <v>82</v>
      </c>
      <c r="F17" s="17">
        <v>1</v>
      </c>
      <c r="G17" s="17" t="s">
        <v>26</v>
      </c>
      <c r="H17" s="117">
        <v>1</v>
      </c>
      <c r="I17" s="118" t="s">
        <v>22</v>
      </c>
      <c r="J17" s="65">
        <v>3.75</v>
      </c>
      <c r="K17" s="66">
        <v>4.75</v>
      </c>
      <c r="L17" s="67">
        <v>4.25</v>
      </c>
      <c r="M17" s="68">
        <v>0</v>
      </c>
      <c r="N17" s="66">
        <v>5</v>
      </c>
      <c r="O17" s="67">
        <v>0</v>
      </c>
      <c r="P17" s="68">
        <f t="shared" si="0"/>
        <v>22.5</v>
      </c>
      <c r="Q17" s="68">
        <f t="shared" si="1"/>
        <v>23.5</v>
      </c>
      <c r="R17" s="67">
        <f t="shared" si="2"/>
        <v>25.5</v>
      </c>
      <c r="S17" s="68">
        <f t="shared" si="3"/>
        <v>25.5</v>
      </c>
      <c r="T17" s="115">
        <f t="shared" si="4"/>
        <v>23.5</v>
      </c>
      <c r="U17" s="115">
        <f t="shared" si="6"/>
        <v>22.5</v>
      </c>
      <c r="V17" s="116">
        <f t="shared" si="5"/>
        <v>49</v>
      </c>
      <c r="W17" s="155">
        <v>12</v>
      </c>
    </row>
    <row r="18" spans="1:23">
      <c r="A18" s="143">
        <v>8</v>
      </c>
      <c r="B18" s="25" t="s">
        <v>41</v>
      </c>
      <c r="C18" s="25" t="s">
        <v>42</v>
      </c>
      <c r="D18" s="16">
        <v>2008</v>
      </c>
      <c r="E18" s="104" t="s">
        <v>43</v>
      </c>
      <c r="F18" s="17">
        <v>1</v>
      </c>
      <c r="G18" s="17" t="s">
        <v>26</v>
      </c>
      <c r="H18" s="117">
        <v>1</v>
      </c>
      <c r="I18" s="118" t="s">
        <v>22</v>
      </c>
      <c r="J18" s="65">
        <v>3.5</v>
      </c>
      <c r="K18" s="66">
        <v>4</v>
      </c>
      <c r="L18" s="67">
        <v>4</v>
      </c>
      <c r="M18" s="68">
        <v>0</v>
      </c>
      <c r="N18" s="66">
        <v>0</v>
      </c>
      <c r="O18" s="67">
        <v>0</v>
      </c>
      <c r="P18" s="68">
        <f t="shared" si="0"/>
        <v>21</v>
      </c>
      <c r="Q18" s="68">
        <f t="shared" si="1"/>
        <v>24</v>
      </c>
      <c r="R18" s="67">
        <f t="shared" si="2"/>
        <v>24</v>
      </c>
      <c r="S18" s="68">
        <f t="shared" si="3"/>
        <v>24</v>
      </c>
      <c r="T18" s="115">
        <f t="shared" si="4"/>
        <v>24</v>
      </c>
      <c r="U18" s="115">
        <f t="shared" si="6"/>
        <v>21</v>
      </c>
      <c r="V18" s="116">
        <f t="shared" si="5"/>
        <v>48</v>
      </c>
      <c r="W18" s="155">
        <v>13</v>
      </c>
    </row>
    <row r="19" spans="1:23" ht="29">
      <c r="A19" s="143">
        <v>34</v>
      </c>
      <c r="B19" s="15" t="s">
        <v>104</v>
      </c>
      <c r="C19" s="121" t="s">
        <v>105</v>
      </c>
      <c r="D19" s="16">
        <v>2008</v>
      </c>
      <c r="E19" s="122" t="s">
        <v>106</v>
      </c>
      <c r="F19" s="17">
        <v>1</v>
      </c>
      <c r="G19" s="28" t="s">
        <v>26</v>
      </c>
      <c r="H19" s="117">
        <v>1</v>
      </c>
      <c r="I19" s="118" t="s">
        <v>22</v>
      </c>
      <c r="J19" s="65">
        <v>3.5</v>
      </c>
      <c r="K19" s="66">
        <v>3.5</v>
      </c>
      <c r="L19" s="67">
        <v>4.25</v>
      </c>
      <c r="M19" s="68">
        <v>0</v>
      </c>
      <c r="N19" s="66">
        <v>0</v>
      </c>
      <c r="O19" s="67">
        <v>0</v>
      </c>
      <c r="P19" s="68">
        <f t="shared" si="0"/>
        <v>21</v>
      </c>
      <c r="Q19" s="68">
        <f t="shared" si="1"/>
        <v>21</v>
      </c>
      <c r="R19" s="67">
        <f t="shared" si="2"/>
        <v>25.5</v>
      </c>
      <c r="S19" s="68">
        <f t="shared" si="3"/>
        <v>25.5</v>
      </c>
      <c r="T19" s="115">
        <f t="shared" si="4"/>
        <v>21</v>
      </c>
      <c r="U19" s="115">
        <f t="shared" si="6"/>
        <v>21</v>
      </c>
      <c r="V19" s="116">
        <f t="shared" si="5"/>
        <v>46.5</v>
      </c>
      <c r="W19" s="155">
        <v>14</v>
      </c>
    </row>
    <row r="20" spans="1:23">
      <c r="A20" s="143">
        <v>15</v>
      </c>
      <c r="B20" s="25" t="s">
        <v>61</v>
      </c>
      <c r="C20" s="25" t="s">
        <v>47</v>
      </c>
      <c r="D20" s="16">
        <v>2008</v>
      </c>
      <c r="E20" s="103" t="s">
        <v>62</v>
      </c>
      <c r="F20" s="17">
        <v>1</v>
      </c>
      <c r="G20" s="17" t="s">
        <v>26</v>
      </c>
      <c r="H20" s="117">
        <v>1</v>
      </c>
      <c r="I20" s="118" t="s">
        <v>22</v>
      </c>
      <c r="J20" s="65">
        <v>4</v>
      </c>
      <c r="K20" s="66">
        <v>4</v>
      </c>
      <c r="L20" s="67">
        <v>4.5</v>
      </c>
      <c r="M20" s="68">
        <v>3</v>
      </c>
      <c r="N20" s="68">
        <v>3</v>
      </c>
      <c r="O20" s="68">
        <v>3</v>
      </c>
      <c r="P20" s="68">
        <f t="shared" si="0"/>
        <v>21</v>
      </c>
      <c r="Q20" s="68">
        <f t="shared" si="1"/>
        <v>21</v>
      </c>
      <c r="R20" s="67">
        <f t="shared" si="2"/>
        <v>24</v>
      </c>
      <c r="S20" s="68">
        <f t="shared" si="3"/>
        <v>24</v>
      </c>
      <c r="T20" s="115">
        <f t="shared" si="4"/>
        <v>21</v>
      </c>
      <c r="U20" s="115">
        <f t="shared" si="6"/>
        <v>21</v>
      </c>
      <c r="V20" s="116">
        <f t="shared" si="5"/>
        <v>45</v>
      </c>
      <c r="W20" s="155">
        <v>15</v>
      </c>
    </row>
    <row r="21" spans="1:23">
      <c r="A21" s="143">
        <v>11</v>
      </c>
      <c r="B21" s="15" t="s">
        <v>49</v>
      </c>
      <c r="C21" s="15" t="s">
        <v>50</v>
      </c>
      <c r="D21" s="16">
        <v>2008</v>
      </c>
      <c r="E21" s="105" t="s">
        <v>34</v>
      </c>
      <c r="F21" s="17">
        <v>1</v>
      </c>
      <c r="G21" s="17" t="s">
        <v>26</v>
      </c>
      <c r="H21" s="117">
        <v>1</v>
      </c>
      <c r="I21" s="118" t="s">
        <v>22</v>
      </c>
      <c r="J21" s="65">
        <v>3.5</v>
      </c>
      <c r="K21" s="66">
        <v>3.75</v>
      </c>
      <c r="L21" s="67">
        <v>3.75</v>
      </c>
      <c r="M21" s="68">
        <v>0</v>
      </c>
      <c r="N21" s="66">
        <v>0</v>
      </c>
      <c r="O21" s="67">
        <v>0</v>
      </c>
      <c r="P21" s="68">
        <f t="shared" si="0"/>
        <v>21</v>
      </c>
      <c r="Q21" s="68">
        <f t="shared" si="1"/>
        <v>22.5</v>
      </c>
      <c r="R21" s="67">
        <f t="shared" si="2"/>
        <v>22.5</v>
      </c>
      <c r="S21" s="68">
        <f t="shared" si="3"/>
        <v>22.5</v>
      </c>
      <c r="T21" s="115">
        <f t="shared" si="4"/>
        <v>22.5</v>
      </c>
      <c r="U21" s="115">
        <f t="shared" si="6"/>
        <v>21</v>
      </c>
      <c r="V21" s="116">
        <f t="shared" si="5"/>
        <v>45</v>
      </c>
      <c r="W21" s="155">
        <v>15</v>
      </c>
    </row>
    <row r="22" spans="1:23">
      <c r="A22" s="143">
        <v>25</v>
      </c>
      <c r="B22" s="15" t="s">
        <v>83</v>
      </c>
      <c r="C22" s="15" t="s">
        <v>84</v>
      </c>
      <c r="D22" s="16">
        <v>2008</v>
      </c>
      <c r="E22" s="101" t="s">
        <v>53</v>
      </c>
      <c r="F22" s="17">
        <v>1</v>
      </c>
      <c r="G22" s="17" t="s">
        <v>54</v>
      </c>
      <c r="H22" s="117">
        <v>1</v>
      </c>
      <c r="I22" s="118" t="s">
        <v>22</v>
      </c>
      <c r="J22" s="65">
        <v>3.5</v>
      </c>
      <c r="K22" s="66">
        <v>4</v>
      </c>
      <c r="L22" s="67">
        <v>3.5</v>
      </c>
      <c r="M22" s="68">
        <v>0</v>
      </c>
      <c r="N22" s="66">
        <v>0</v>
      </c>
      <c r="O22" s="67">
        <v>0</v>
      </c>
      <c r="P22" s="68">
        <f t="shared" si="0"/>
        <v>21</v>
      </c>
      <c r="Q22" s="68">
        <f t="shared" si="1"/>
        <v>24</v>
      </c>
      <c r="R22" s="67">
        <f t="shared" si="2"/>
        <v>21</v>
      </c>
      <c r="S22" s="68">
        <f t="shared" si="3"/>
        <v>24</v>
      </c>
      <c r="T22" s="115">
        <f t="shared" si="4"/>
        <v>21</v>
      </c>
      <c r="U22" s="115">
        <f t="shared" si="6"/>
        <v>21</v>
      </c>
      <c r="V22" s="116">
        <f t="shared" si="5"/>
        <v>45</v>
      </c>
      <c r="W22" s="155">
        <v>15</v>
      </c>
    </row>
    <row r="23" spans="1:23">
      <c r="A23" s="143">
        <v>10</v>
      </c>
      <c r="B23" s="26" t="s">
        <v>46</v>
      </c>
      <c r="C23" s="25" t="s">
        <v>47</v>
      </c>
      <c r="D23" s="16">
        <v>2008</v>
      </c>
      <c r="E23" s="102" t="s">
        <v>48</v>
      </c>
      <c r="F23" s="17">
        <v>1</v>
      </c>
      <c r="G23" s="17" t="s">
        <v>26</v>
      </c>
      <c r="H23" s="117">
        <v>1</v>
      </c>
      <c r="I23" s="118" t="s">
        <v>22</v>
      </c>
      <c r="J23" s="65"/>
      <c r="K23" s="66">
        <v>3.5</v>
      </c>
      <c r="L23" s="67">
        <v>4</v>
      </c>
      <c r="M23" s="68">
        <v>0</v>
      </c>
      <c r="N23" s="66">
        <v>0</v>
      </c>
      <c r="O23" s="67">
        <v>0</v>
      </c>
      <c r="P23" s="68">
        <f t="shared" si="0"/>
        <v>0</v>
      </c>
      <c r="Q23" s="68">
        <f t="shared" si="1"/>
        <v>21</v>
      </c>
      <c r="R23" s="67">
        <f t="shared" si="2"/>
        <v>24</v>
      </c>
      <c r="S23" s="68">
        <f t="shared" si="3"/>
        <v>24</v>
      </c>
      <c r="T23" s="115">
        <f t="shared" si="4"/>
        <v>21</v>
      </c>
      <c r="U23" s="115">
        <f t="shared" si="6"/>
        <v>0</v>
      </c>
      <c r="V23" s="116">
        <f t="shared" si="5"/>
        <v>45</v>
      </c>
      <c r="W23" s="155">
        <v>18</v>
      </c>
    </row>
    <row r="24" spans="1:23">
      <c r="A24" s="143">
        <v>27</v>
      </c>
      <c r="B24" s="15" t="s">
        <v>86</v>
      </c>
      <c r="C24" s="15" t="s">
        <v>87</v>
      </c>
      <c r="D24" s="16">
        <v>2008</v>
      </c>
      <c r="E24" s="101" t="s">
        <v>53</v>
      </c>
      <c r="F24" s="17">
        <v>1</v>
      </c>
      <c r="G24" s="17" t="s">
        <v>54</v>
      </c>
      <c r="H24" s="117">
        <v>1</v>
      </c>
      <c r="I24" s="118" t="s">
        <v>22</v>
      </c>
      <c r="J24" s="65">
        <v>4.25</v>
      </c>
      <c r="K24" s="66">
        <v>4</v>
      </c>
      <c r="L24" s="67">
        <v>3.5</v>
      </c>
      <c r="M24" s="68">
        <v>3</v>
      </c>
      <c r="N24" s="66">
        <v>3</v>
      </c>
      <c r="O24" s="67">
        <v>3</v>
      </c>
      <c r="P24" s="68">
        <f t="shared" si="0"/>
        <v>22.5</v>
      </c>
      <c r="Q24" s="68">
        <f t="shared" si="1"/>
        <v>21</v>
      </c>
      <c r="R24" s="67">
        <f t="shared" si="2"/>
        <v>18</v>
      </c>
      <c r="S24" s="68">
        <f t="shared" si="3"/>
        <v>22.5</v>
      </c>
      <c r="T24" s="115">
        <f t="shared" si="4"/>
        <v>21</v>
      </c>
      <c r="U24" s="115">
        <f t="shared" si="6"/>
        <v>18</v>
      </c>
      <c r="V24" s="116">
        <f t="shared" si="5"/>
        <v>43.5</v>
      </c>
      <c r="W24" s="155">
        <v>19</v>
      </c>
    </row>
    <row r="25" spans="1:23">
      <c r="A25" s="143">
        <v>16</v>
      </c>
      <c r="B25" s="15" t="s">
        <v>433</v>
      </c>
      <c r="C25" s="15" t="s">
        <v>52</v>
      </c>
      <c r="D25" s="16">
        <v>2008</v>
      </c>
      <c r="E25" s="122" t="s">
        <v>25</v>
      </c>
      <c r="F25" s="17">
        <v>1</v>
      </c>
      <c r="G25" s="17" t="s">
        <v>26</v>
      </c>
      <c r="H25" s="117">
        <v>1</v>
      </c>
      <c r="I25" s="118" t="s">
        <v>22</v>
      </c>
      <c r="J25" s="65">
        <v>4</v>
      </c>
      <c r="K25" s="66">
        <v>3</v>
      </c>
      <c r="L25" s="67">
        <v>3.75</v>
      </c>
      <c r="M25" s="68">
        <v>5</v>
      </c>
      <c r="N25" s="66">
        <v>0</v>
      </c>
      <c r="O25" s="67">
        <v>0</v>
      </c>
      <c r="P25" s="68">
        <f t="shared" si="0"/>
        <v>19</v>
      </c>
      <c r="Q25" s="68">
        <f t="shared" si="1"/>
        <v>18</v>
      </c>
      <c r="R25" s="67">
        <f t="shared" si="2"/>
        <v>22.5</v>
      </c>
      <c r="S25" s="68">
        <f t="shared" si="3"/>
        <v>22.5</v>
      </c>
      <c r="T25" s="115">
        <f t="shared" si="4"/>
        <v>19</v>
      </c>
      <c r="U25" s="115">
        <f t="shared" si="6"/>
        <v>18</v>
      </c>
      <c r="V25" s="116">
        <f t="shared" si="5"/>
        <v>41.5</v>
      </c>
      <c r="W25" s="155">
        <v>20</v>
      </c>
    </row>
    <row r="26" spans="1:23">
      <c r="A26" s="143">
        <v>4</v>
      </c>
      <c r="B26" s="14" t="s">
        <v>30</v>
      </c>
      <c r="C26" s="15" t="s">
        <v>31</v>
      </c>
      <c r="D26" s="16">
        <v>2008</v>
      </c>
      <c r="E26" s="101" t="s">
        <v>20</v>
      </c>
      <c r="F26" s="17">
        <v>1</v>
      </c>
      <c r="G26" s="17" t="s">
        <v>21</v>
      </c>
      <c r="H26" s="117">
        <v>1</v>
      </c>
      <c r="I26" s="118" t="s">
        <v>22</v>
      </c>
      <c r="J26" s="65">
        <v>3</v>
      </c>
      <c r="K26" s="66">
        <v>3.5</v>
      </c>
      <c r="L26" s="67">
        <v>3.25</v>
      </c>
      <c r="M26" s="68">
        <v>0</v>
      </c>
      <c r="N26" s="66">
        <v>0</v>
      </c>
      <c r="O26" s="67">
        <v>0</v>
      </c>
      <c r="P26" s="68">
        <f t="shared" si="0"/>
        <v>18</v>
      </c>
      <c r="Q26" s="68">
        <f t="shared" si="1"/>
        <v>21</v>
      </c>
      <c r="R26" s="67">
        <f t="shared" si="2"/>
        <v>19.5</v>
      </c>
      <c r="S26" s="68">
        <f t="shared" si="3"/>
        <v>21</v>
      </c>
      <c r="T26" s="115">
        <f t="shared" si="4"/>
        <v>19.5</v>
      </c>
      <c r="U26" s="115">
        <f t="shared" si="6"/>
        <v>18</v>
      </c>
      <c r="V26" s="116">
        <f t="shared" si="5"/>
        <v>40.5</v>
      </c>
      <c r="W26" s="155">
        <v>21</v>
      </c>
    </row>
    <row r="27" spans="1:23">
      <c r="A27" s="143">
        <v>28</v>
      </c>
      <c r="B27" s="15" t="s">
        <v>88</v>
      </c>
      <c r="C27" s="15" t="s">
        <v>89</v>
      </c>
      <c r="D27" s="16">
        <v>2008</v>
      </c>
      <c r="E27" s="101" t="s">
        <v>53</v>
      </c>
      <c r="F27" s="17">
        <v>1</v>
      </c>
      <c r="G27" s="17" t="s">
        <v>54</v>
      </c>
      <c r="H27" s="117">
        <v>1</v>
      </c>
      <c r="I27" s="118" t="s">
        <v>22</v>
      </c>
      <c r="J27" s="65">
        <v>3</v>
      </c>
      <c r="K27" s="66">
        <v>3</v>
      </c>
      <c r="L27" s="67">
        <v>3.5</v>
      </c>
      <c r="M27" s="68">
        <v>5</v>
      </c>
      <c r="N27" s="66">
        <v>0</v>
      </c>
      <c r="O27" s="67">
        <v>0</v>
      </c>
      <c r="P27" s="68">
        <f t="shared" si="0"/>
        <v>13</v>
      </c>
      <c r="Q27" s="68">
        <f t="shared" si="1"/>
        <v>18</v>
      </c>
      <c r="R27" s="67">
        <f t="shared" si="2"/>
        <v>21</v>
      </c>
      <c r="S27" s="68">
        <f t="shared" si="3"/>
        <v>21</v>
      </c>
      <c r="T27" s="115">
        <f t="shared" si="4"/>
        <v>18</v>
      </c>
      <c r="U27" s="115">
        <f t="shared" si="6"/>
        <v>13</v>
      </c>
      <c r="V27" s="116">
        <f t="shared" si="5"/>
        <v>39</v>
      </c>
      <c r="W27" s="155">
        <v>22</v>
      </c>
    </row>
    <row r="28" spans="1:23">
      <c r="A28" s="143">
        <v>32</v>
      </c>
      <c r="B28" s="15" t="s">
        <v>98</v>
      </c>
      <c r="C28" s="15" t="s">
        <v>99</v>
      </c>
      <c r="D28" s="16">
        <v>2008</v>
      </c>
      <c r="E28" s="101" t="s">
        <v>100</v>
      </c>
      <c r="F28" s="17">
        <v>1</v>
      </c>
      <c r="G28" s="17" t="s">
        <v>54</v>
      </c>
      <c r="H28" s="117">
        <v>1</v>
      </c>
      <c r="I28" s="118" t="s">
        <v>22</v>
      </c>
      <c r="J28" s="65">
        <v>3</v>
      </c>
      <c r="K28" s="66">
        <v>3</v>
      </c>
      <c r="L28" s="67">
        <v>3.25</v>
      </c>
      <c r="M28" s="68">
        <v>0</v>
      </c>
      <c r="N28" s="66">
        <v>0</v>
      </c>
      <c r="O28" s="67">
        <v>0</v>
      </c>
      <c r="P28" s="68">
        <f t="shared" si="0"/>
        <v>18</v>
      </c>
      <c r="Q28" s="68">
        <f t="shared" si="1"/>
        <v>18</v>
      </c>
      <c r="R28" s="67">
        <f t="shared" si="2"/>
        <v>19.5</v>
      </c>
      <c r="S28" s="68">
        <f t="shared" si="3"/>
        <v>19.5</v>
      </c>
      <c r="T28" s="115">
        <f t="shared" si="4"/>
        <v>18</v>
      </c>
      <c r="U28" s="115">
        <f t="shared" si="6"/>
        <v>18</v>
      </c>
      <c r="V28" s="116">
        <f t="shared" si="5"/>
        <v>37.5</v>
      </c>
      <c r="W28" s="155">
        <v>23</v>
      </c>
    </row>
    <row r="29" spans="1:23">
      <c r="A29" s="143">
        <v>17</v>
      </c>
      <c r="B29" s="15" t="s">
        <v>63</v>
      </c>
      <c r="C29" s="15" t="s">
        <v>64</v>
      </c>
      <c r="D29" s="16">
        <v>2008</v>
      </c>
      <c r="E29" s="101" t="s">
        <v>53</v>
      </c>
      <c r="F29" s="17">
        <v>1</v>
      </c>
      <c r="G29" s="17" t="s">
        <v>54</v>
      </c>
      <c r="H29" s="117">
        <v>1</v>
      </c>
      <c r="I29" s="118" t="s">
        <v>22</v>
      </c>
      <c r="J29" s="65">
        <v>2.75</v>
      </c>
      <c r="K29" s="66">
        <v>3</v>
      </c>
      <c r="L29" s="67">
        <v>3</v>
      </c>
      <c r="M29" s="68">
        <v>5</v>
      </c>
      <c r="N29" s="66">
        <v>0</v>
      </c>
      <c r="O29" s="67">
        <v>0</v>
      </c>
      <c r="P29" s="68">
        <f t="shared" si="0"/>
        <v>11.5</v>
      </c>
      <c r="Q29" s="68">
        <f t="shared" si="1"/>
        <v>18</v>
      </c>
      <c r="R29" s="67">
        <f t="shared" si="2"/>
        <v>18</v>
      </c>
      <c r="S29" s="68">
        <f t="shared" si="3"/>
        <v>18</v>
      </c>
      <c r="T29" s="115">
        <f t="shared" si="4"/>
        <v>18</v>
      </c>
      <c r="U29" s="115">
        <f t="shared" si="6"/>
        <v>11.5</v>
      </c>
      <c r="V29" s="116">
        <f t="shared" si="5"/>
        <v>36</v>
      </c>
      <c r="W29" s="155">
        <v>24</v>
      </c>
    </row>
    <row r="30" spans="1:23">
      <c r="A30" s="143">
        <v>26</v>
      </c>
      <c r="B30" s="15" t="s">
        <v>85</v>
      </c>
      <c r="C30" s="15" t="s">
        <v>81</v>
      </c>
      <c r="D30" s="16">
        <v>2008</v>
      </c>
      <c r="E30" s="101" t="s">
        <v>53</v>
      </c>
      <c r="F30" s="17">
        <v>1</v>
      </c>
      <c r="G30" s="17" t="s">
        <v>54</v>
      </c>
      <c r="H30" s="117">
        <v>1</v>
      </c>
      <c r="I30" s="118" t="s">
        <v>22</v>
      </c>
      <c r="J30" s="65"/>
      <c r="K30" s="66">
        <v>3</v>
      </c>
      <c r="L30" s="67">
        <v>3.25</v>
      </c>
      <c r="M30" s="68">
        <v>0</v>
      </c>
      <c r="N30" s="66">
        <v>3</v>
      </c>
      <c r="O30" s="67">
        <v>0</v>
      </c>
      <c r="P30" s="68">
        <f t="shared" si="0"/>
        <v>0</v>
      </c>
      <c r="Q30" s="68">
        <f t="shared" si="1"/>
        <v>15</v>
      </c>
      <c r="R30" s="67">
        <f t="shared" si="2"/>
        <v>19.5</v>
      </c>
      <c r="S30" s="68">
        <f t="shared" si="3"/>
        <v>19.5</v>
      </c>
      <c r="T30" s="115">
        <f t="shared" si="4"/>
        <v>15</v>
      </c>
      <c r="U30" s="115">
        <f t="shared" si="6"/>
        <v>0</v>
      </c>
      <c r="V30" s="116">
        <f t="shared" si="5"/>
        <v>34.5</v>
      </c>
      <c r="W30" s="155">
        <v>25</v>
      </c>
    </row>
    <row r="31" spans="1:23">
      <c r="A31" s="143">
        <v>1</v>
      </c>
      <c r="B31" s="14" t="s">
        <v>18</v>
      </c>
      <c r="C31" s="15" t="s">
        <v>19</v>
      </c>
      <c r="D31" s="16">
        <v>2008</v>
      </c>
      <c r="E31" s="101" t="s">
        <v>20</v>
      </c>
      <c r="F31" s="17">
        <v>1</v>
      </c>
      <c r="G31" s="17" t="s">
        <v>21</v>
      </c>
      <c r="H31" s="117">
        <v>1</v>
      </c>
      <c r="I31" s="118" t="s">
        <v>22</v>
      </c>
      <c r="J31" s="65"/>
      <c r="K31" s="66"/>
      <c r="L31" s="67"/>
      <c r="M31" s="68">
        <v>0</v>
      </c>
      <c r="N31" s="66">
        <v>0</v>
      </c>
      <c r="O31" s="67">
        <v>0</v>
      </c>
      <c r="P31" s="68">
        <f t="shared" ref="P31:P40" si="7">J31*$G$3-M31</f>
        <v>0</v>
      </c>
      <c r="Q31" s="68">
        <f t="shared" ref="Q31:Q40" si="8">K31*$G$3-N31</f>
        <v>0</v>
      </c>
      <c r="R31" s="67">
        <f t="shared" ref="R31:R40" si="9">L31*$G$3-O31</f>
        <v>0</v>
      </c>
      <c r="S31" s="68">
        <f t="shared" ref="S31:S40" si="10">MAX(P31:R31)</f>
        <v>0</v>
      </c>
      <c r="T31" s="115">
        <f t="shared" ref="T31:U40" si="11">LARGE(P31:R31,2)</f>
        <v>0</v>
      </c>
      <c r="U31" s="115">
        <f t="shared" si="11"/>
        <v>0</v>
      </c>
      <c r="V31" s="116">
        <f t="shared" ref="V31:V40" si="12">S31+T31</f>
        <v>0</v>
      </c>
      <c r="W31" s="155">
        <v>0</v>
      </c>
    </row>
    <row r="32" spans="1:23">
      <c r="A32" s="143">
        <v>3</v>
      </c>
      <c r="B32" s="25" t="s">
        <v>27</v>
      </c>
      <c r="C32" s="25" t="s">
        <v>28</v>
      </c>
      <c r="D32" s="16">
        <v>2008</v>
      </c>
      <c r="E32" s="103" t="s">
        <v>29</v>
      </c>
      <c r="F32" s="17">
        <v>1</v>
      </c>
      <c r="G32" s="17" t="s">
        <v>26</v>
      </c>
      <c r="H32" s="117">
        <v>1</v>
      </c>
      <c r="I32" s="118" t="s">
        <v>22</v>
      </c>
      <c r="J32" s="65"/>
      <c r="K32" s="66"/>
      <c r="L32" s="67"/>
      <c r="M32" s="68">
        <v>0</v>
      </c>
      <c r="N32" s="66">
        <v>0</v>
      </c>
      <c r="O32" s="67">
        <v>0</v>
      </c>
      <c r="P32" s="68">
        <f t="shared" si="7"/>
        <v>0</v>
      </c>
      <c r="Q32" s="68">
        <f t="shared" si="8"/>
        <v>0</v>
      </c>
      <c r="R32" s="67">
        <f t="shared" si="9"/>
        <v>0</v>
      </c>
      <c r="S32" s="68">
        <f t="shared" si="10"/>
        <v>0</v>
      </c>
      <c r="T32" s="115">
        <f t="shared" si="11"/>
        <v>0</v>
      </c>
      <c r="U32" s="115">
        <f t="shared" si="11"/>
        <v>0</v>
      </c>
      <c r="V32" s="116">
        <f t="shared" si="12"/>
        <v>0</v>
      </c>
      <c r="W32" s="155">
        <v>0</v>
      </c>
    </row>
    <row r="33" spans="1:23" ht="29">
      <c r="A33" s="143">
        <v>7</v>
      </c>
      <c r="B33" s="15" t="s">
        <v>38</v>
      </c>
      <c r="C33" s="15" t="s">
        <v>39</v>
      </c>
      <c r="D33" s="16">
        <v>2008</v>
      </c>
      <c r="E33" s="101" t="s">
        <v>40</v>
      </c>
      <c r="F33" s="17">
        <v>1</v>
      </c>
      <c r="G33" s="17" t="s">
        <v>21</v>
      </c>
      <c r="H33" s="117">
        <v>1</v>
      </c>
      <c r="I33" s="118" t="s">
        <v>22</v>
      </c>
      <c r="J33" s="65"/>
      <c r="K33" s="66"/>
      <c r="L33" s="67"/>
      <c r="M33" s="68">
        <v>0</v>
      </c>
      <c r="N33" s="66">
        <v>0</v>
      </c>
      <c r="O33" s="67">
        <v>0</v>
      </c>
      <c r="P33" s="68">
        <f t="shared" si="7"/>
        <v>0</v>
      </c>
      <c r="Q33" s="68">
        <f t="shared" si="8"/>
        <v>0</v>
      </c>
      <c r="R33" s="67">
        <f t="shared" si="9"/>
        <v>0</v>
      </c>
      <c r="S33" s="68">
        <f t="shared" si="10"/>
        <v>0</v>
      </c>
      <c r="T33" s="115">
        <f t="shared" si="11"/>
        <v>0</v>
      </c>
      <c r="U33" s="115">
        <f t="shared" si="11"/>
        <v>0</v>
      </c>
      <c r="V33" s="116">
        <f t="shared" si="12"/>
        <v>0</v>
      </c>
      <c r="W33" s="155">
        <v>0</v>
      </c>
    </row>
    <row r="34" spans="1:23">
      <c r="A34" s="143">
        <v>12</v>
      </c>
      <c r="B34" s="27" t="s">
        <v>51</v>
      </c>
      <c r="C34" s="27" t="s">
        <v>52</v>
      </c>
      <c r="D34" s="16">
        <v>2008</v>
      </c>
      <c r="E34" s="101" t="s">
        <v>53</v>
      </c>
      <c r="F34" s="78">
        <v>1</v>
      </c>
      <c r="G34" s="17" t="s">
        <v>54</v>
      </c>
      <c r="H34" s="117">
        <v>1</v>
      </c>
      <c r="I34" s="118" t="s">
        <v>22</v>
      </c>
      <c r="J34" s="65"/>
      <c r="K34" s="66"/>
      <c r="L34" s="67"/>
      <c r="M34" s="68">
        <v>0</v>
      </c>
      <c r="N34" s="66">
        <v>0</v>
      </c>
      <c r="O34" s="67">
        <v>0</v>
      </c>
      <c r="P34" s="68">
        <f t="shared" si="7"/>
        <v>0</v>
      </c>
      <c r="Q34" s="68">
        <f t="shared" si="8"/>
        <v>0</v>
      </c>
      <c r="R34" s="67">
        <f t="shared" si="9"/>
        <v>0</v>
      </c>
      <c r="S34" s="68">
        <f t="shared" si="10"/>
        <v>0</v>
      </c>
      <c r="T34" s="115">
        <f t="shared" si="11"/>
        <v>0</v>
      </c>
      <c r="U34" s="115">
        <f t="shared" si="11"/>
        <v>0</v>
      </c>
      <c r="V34" s="116">
        <f t="shared" si="12"/>
        <v>0</v>
      </c>
      <c r="W34" s="155">
        <v>0</v>
      </c>
    </row>
    <row r="35" spans="1:23">
      <c r="A35" s="143">
        <v>13</v>
      </c>
      <c r="B35" s="14" t="s">
        <v>55</v>
      </c>
      <c r="C35" s="15" t="s">
        <v>56</v>
      </c>
      <c r="D35" s="16">
        <v>2008</v>
      </c>
      <c r="E35" s="101" t="s">
        <v>57</v>
      </c>
      <c r="F35" s="17">
        <v>1</v>
      </c>
      <c r="G35" s="17" t="s">
        <v>21</v>
      </c>
      <c r="H35" s="117">
        <v>1</v>
      </c>
      <c r="I35" s="118" t="s">
        <v>22</v>
      </c>
      <c r="J35" s="65"/>
      <c r="K35" s="66"/>
      <c r="L35" s="67"/>
      <c r="M35" s="68">
        <v>0</v>
      </c>
      <c r="N35" s="66">
        <v>0</v>
      </c>
      <c r="O35" s="67">
        <v>0</v>
      </c>
      <c r="P35" s="68">
        <f t="shared" si="7"/>
        <v>0</v>
      </c>
      <c r="Q35" s="68">
        <f t="shared" si="8"/>
        <v>0</v>
      </c>
      <c r="R35" s="67">
        <f t="shared" si="9"/>
        <v>0</v>
      </c>
      <c r="S35" s="68">
        <f t="shared" si="10"/>
        <v>0</v>
      </c>
      <c r="T35" s="115">
        <f t="shared" si="11"/>
        <v>0</v>
      </c>
      <c r="U35" s="115">
        <f t="shared" si="11"/>
        <v>0</v>
      </c>
      <c r="V35" s="116">
        <f t="shared" si="12"/>
        <v>0</v>
      </c>
      <c r="W35" s="155">
        <v>0</v>
      </c>
    </row>
    <row r="36" spans="1:23">
      <c r="A36" s="143">
        <v>14</v>
      </c>
      <c r="B36" s="15" t="s">
        <v>58</v>
      </c>
      <c r="C36" s="15" t="s">
        <v>59</v>
      </c>
      <c r="D36" s="16">
        <v>2008</v>
      </c>
      <c r="E36" s="101" t="s">
        <v>60</v>
      </c>
      <c r="F36" s="17">
        <v>1</v>
      </c>
      <c r="G36" s="17" t="s">
        <v>21</v>
      </c>
      <c r="H36" s="117">
        <v>1</v>
      </c>
      <c r="I36" s="118" t="s">
        <v>22</v>
      </c>
      <c r="J36" s="65"/>
      <c r="K36" s="66"/>
      <c r="L36" s="67"/>
      <c r="M36" s="68">
        <v>0</v>
      </c>
      <c r="N36" s="66">
        <v>0</v>
      </c>
      <c r="O36" s="67">
        <v>0</v>
      </c>
      <c r="P36" s="68">
        <f t="shared" si="7"/>
        <v>0</v>
      </c>
      <c r="Q36" s="68">
        <f t="shared" si="8"/>
        <v>0</v>
      </c>
      <c r="R36" s="67">
        <f t="shared" si="9"/>
        <v>0</v>
      </c>
      <c r="S36" s="68">
        <f t="shared" si="10"/>
        <v>0</v>
      </c>
      <c r="T36" s="115">
        <f t="shared" si="11"/>
        <v>0</v>
      </c>
      <c r="U36" s="115">
        <f t="shared" si="11"/>
        <v>0</v>
      </c>
      <c r="V36" s="116">
        <f t="shared" si="12"/>
        <v>0</v>
      </c>
      <c r="W36" s="155">
        <v>0</v>
      </c>
    </row>
    <row r="37" spans="1:23">
      <c r="A37" s="143">
        <v>18</v>
      </c>
      <c r="B37" s="14" t="s">
        <v>65</v>
      </c>
      <c r="C37" s="15" t="s">
        <v>66</v>
      </c>
      <c r="D37" s="16">
        <v>2008</v>
      </c>
      <c r="E37" s="101" t="s">
        <v>67</v>
      </c>
      <c r="F37" s="17">
        <v>1</v>
      </c>
      <c r="G37" s="17" t="s">
        <v>21</v>
      </c>
      <c r="H37" s="117">
        <v>1</v>
      </c>
      <c r="I37" s="118" t="s">
        <v>22</v>
      </c>
      <c r="J37" s="65"/>
      <c r="K37" s="66"/>
      <c r="L37" s="67"/>
      <c r="M37" s="68">
        <v>0</v>
      </c>
      <c r="N37" s="66">
        <v>0</v>
      </c>
      <c r="O37" s="67">
        <v>0</v>
      </c>
      <c r="P37" s="68">
        <f t="shared" si="7"/>
        <v>0</v>
      </c>
      <c r="Q37" s="68">
        <f t="shared" si="8"/>
        <v>0</v>
      </c>
      <c r="R37" s="67">
        <f t="shared" si="9"/>
        <v>0</v>
      </c>
      <c r="S37" s="68">
        <f t="shared" si="10"/>
        <v>0</v>
      </c>
      <c r="T37" s="115">
        <f t="shared" si="11"/>
        <v>0</v>
      </c>
      <c r="U37" s="115">
        <f t="shared" si="11"/>
        <v>0</v>
      </c>
      <c r="V37" s="116">
        <f t="shared" si="12"/>
        <v>0</v>
      </c>
      <c r="W37" s="155">
        <v>0</v>
      </c>
    </row>
    <row r="38" spans="1:23">
      <c r="A38" s="143">
        <v>20</v>
      </c>
      <c r="B38" s="15" t="s">
        <v>71</v>
      </c>
      <c r="C38" s="77" t="s">
        <v>72</v>
      </c>
      <c r="D38" s="16">
        <v>2008</v>
      </c>
      <c r="E38" s="101" t="s">
        <v>53</v>
      </c>
      <c r="F38" s="17">
        <v>1</v>
      </c>
      <c r="G38" s="17" t="s">
        <v>54</v>
      </c>
      <c r="H38" s="117">
        <v>1</v>
      </c>
      <c r="I38" s="118" t="s">
        <v>22</v>
      </c>
      <c r="J38" s="65"/>
      <c r="K38" s="66"/>
      <c r="L38" s="67"/>
      <c r="M38" s="68">
        <v>0</v>
      </c>
      <c r="N38" s="66">
        <v>0</v>
      </c>
      <c r="O38" s="67">
        <v>0</v>
      </c>
      <c r="P38" s="68">
        <f t="shared" si="7"/>
        <v>0</v>
      </c>
      <c r="Q38" s="68">
        <f t="shared" si="8"/>
        <v>0</v>
      </c>
      <c r="R38" s="67">
        <f t="shared" si="9"/>
        <v>0</v>
      </c>
      <c r="S38" s="68">
        <f t="shared" si="10"/>
        <v>0</v>
      </c>
      <c r="T38" s="115">
        <f t="shared" si="11"/>
        <v>0</v>
      </c>
      <c r="U38" s="115">
        <f t="shared" si="11"/>
        <v>0</v>
      </c>
      <c r="V38" s="116">
        <f t="shared" si="12"/>
        <v>0</v>
      </c>
      <c r="W38" s="155">
        <v>0</v>
      </c>
    </row>
    <row r="39" spans="1:23" ht="29.5" thickBot="1">
      <c r="A39" s="143">
        <v>22</v>
      </c>
      <c r="B39" s="149" t="s">
        <v>75</v>
      </c>
      <c r="C39" s="15" t="s">
        <v>76</v>
      </c>
      <c r="D39" s="16">
        <v>2008</v>
      </c>
      <c r="E39" s="101" t="s">
        <v>77</v>
      </c>
      <c r="F39" s="17">
        <v>1</v>
      </c>
      <c r="G39" s="17" t="s">
        <v>21</v>
      </c>
      <c r="H39" s="119">
        <v>1</v>
      </c>
      <c r="I39" s="120" t="s">
        <v>22</v>
      </c>
      <c r="J39" s="65"/>
      <c r="K39" s="66"/>
      <c r="L39" s="67"/>
      <c r="M39" s="68">
        <v>0</v>
      </c>
      <c r="N39" s="66">
        <v>0</v>
      </c>
      <c r="O39" s="67">
        <v>0</v>
      </c>
      <c r="P39" s="68">
        <f t="shared" si="7"/>
        <v>0</v>
      </c>
      <c r="Q39" s="68">
        <f t="shared" si="8"/>
        <v>0</v>
      </c>
      <c r="R39" s="67">
        <f t="shared" si="9"/>
        <v>0</v>
      </c>
      <c r="S39" s="68">
        <f t="shared" si="10"/>
        <v>0</v>
      </c>
      <c r="T39" s="115">
        <f t="shared" si="11"/>
        <v>0</v>
      </c>
      <c r="U39" s="115">
        <f t="shared" si="11"/>
        <v>0</v>
      </c>
      <c r="V39" s="116">
        <f t="shared" si="12"/>
        <v>0</v>
      </c>
      <c r="W39" s="155">
        <v>0</v>
      </c>
    </row>
    <row r="40" spans="1:23" ht="15" thickBot="1">
      <c r="A40" s="144">
        <v>23</v>
      </c>
      <c r="B40" s="14" t="s">
        <v>78</v>
      </c>
      <c r="C40" s="15" t="s">
        <v>36</v>
      </c>
      <c r="D40" s="16">
        <v>2008</v>
      </c>
      <c r="E40" s="101" t="s">
        <v>79</v>
      </c>
      <c r="F40" s="17">
        <v>1</v>
      </c>
      <c r="G40" s="34" t="s">
        <v>21</v>
      </c>
      <c r="H40" s="119">
        <v>1</v>
      </c>
      <c r="I40" s="120" t="s">
        <v>22</v>
      </c>
      <c r="J40" s="65"/>
      <c r="K40" s="66"/>
      <c r="L40" s="67"/>
      <c r="M40" s="68">
        <v>0</v>
      </c>
      <c r="N40" s="66">
        <v>0</v>
      </c>
      <c r="O40" s="67">
        <v>0</v>
      </c>
      <c r="P40" s="68">
        <f t="shared" si="7"/>
        <v>0</v>
      </c>
      <c r="Q40" s="68">
        <f t="shared" si="8"/>
        <v>0</v>
      </c>
      <c r="R40" s="67">
        <f t="shared" si="9"/>
        <v>0</v>
      </c>
      <c r="S40" s="68">
        <f t="shared" si="10"/>
        <v>0</v>
      </c>
      <c r="T40" s="115">
        <f t="shared" si="11"/>
        <v>0</v>
      </c>
      <c r="U40" s="115">
        <f t="shared" si="11"/>
        <v>0</v>
      </c>
      <c r="V40" s="116">
        <f t="shared" si="12"/>
        <v>0</v>
      </c>
      <c r="W40" s="156">
        <v>0</v>
      </c>
    </row>
  </sheetData>
  <sortState ref="A6:W30">
    <sortCondition ref="W6:W30"/>
  </sortState>
  <mergeCells count="7">
    <mergeCell ref="J1:W1"/>
    <mergeCell ref="L2:T2"/>
    <mergeCell ref="J4:L4"/>
    <mergeCell ref="M4:O4"/>
    <mergeCell ref="P4:R4"/>
    <mergeCell ref="A2:D2"/>
    <mergeCell ref="A3:D3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W47"/>
  <sheetViews>
    <sheetView topLeftCell="A24" zoomScaleNormal="100" zoomScaleSheetLayoutView="85" workbookViewId="0">
      <selection activeCell="J40" sqref="J40"/>
    </sheetView>
  </sheetViews>
  <sheetFormatPr defaultColWidth="3.453125" defaultRowHeight="14.5"/>
  <cols>
    <col min="1" max="1" width="3.26953125" style="29" bestFit="1" customWidth="1"/>
    <col min="2" max="2" width="10.81640625" style="29" bestFit="1" customWidth="1"/>
    <col min="3" max="3" width="8.81640625" style="29" bestFit="1" customWidth="1"/>
    <col min="4" max="4" width="6.453125" style="29" bestFit="1" customWidth="1"/>
    <col min="5" max="5" width="20.54296875" style="61" customWidth="1"/>
    <col min="6" max="6" width="2.1796875" style="29" bestFit="1" customWidth="1"/>
    <col min="7" max="7" width="7.1796875" style="29" bestFit="1" customWidth="1"/>
    <col min="8" max="8" width="5.26953125" style="29" hidden="1" customWidth="1"/>
    <col min="9" max="9" width="4.453125" style="29" hidden="1" customWidth="1"/>
    <col min="10" max="12" width="5" style="29" bestFit="1" customWidth="1"/>
    <col min="13" max="15" width="2.54296875" style="29" bestFit="1" customWidth="1"/>
    <col min="16" max="18" width="5" style="29" bestFit="1" customWidth="1"/>
    <col min="19" max="21" width="6.81640625" style="29" bestFit="1" customWidth="1"/>
    <col min="22" max="22" width="6.7265625" style="61" customWidth="1"/>
    <col min="23" max="23" width="6.54296875" style="29" bestFit="1" customWidth="1"/>
    <col min="24" max="16384" width="3.453125" style="29"/>
  </cols>
  <sheetData>
    <row r="1" spans="1:23">
      <c r="E1" s="61" t="s">
        <v>109</v>
      </c>
      <c r="G1" s="29">
        <v>3</v>
      </c>
      <c r="J1" s="161" t="s">
        <v>445</v>
      </c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3" ht="15.5">
      <c r="A2" s="160" t="s">
        <v>443</v>
      </c>
      <c r="B2" s="160"/>
      <c r="C2" s="160"/>
      <c r="D2" s="160"/>
      <c r="E2" s="61" t="s">
        <v>110</v>
      </c>
      <c r="G2" s="29">
        <v>5</v>
      </c>
      <c r="J2" s="106"/>
      <c r="K2" s="106"/>
      <c r="L2" s="162" t="s">
        <v>446</v>
      </c>
      <c r="M2" s="163"/>
      <c r="N2" s="163"/>
      <c r="O2" s="163"/>
      <c r="P2" s="163"/>
      <c r="Q2" s="163"/>
      <c r="R2" s="163"/>
      <c r="S2" s="163"/>
      <c r="T2" s="163"/>
      <c r="U2" s="30"/>
      <c r="V2" s="85"/>
    </row>
    <row r="3" spans="1:23" ht="15" thickBot="1">
      <c r="A3" s="160" t="s">
        <v>112</v>
      </c>
      <c r="B3" s="160"/>
      <c r="C3" s="160"/>
      <c r="D3" s="160"/>
      <c r="E3" s="61" t="s">
        <v>111</v>
      </c>
      <c r="G3" s="29">
        <v>6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85"/>
    </row>
    <row r="4" spans="1:23" ht="15" thickBot="1">
      <c r="J4" s="157" t="s">
        <v>0</v>
      </c>
      <c r="K4" s="158"/>
      <c r="L4" s="159"/>
      <c r="M4" s="157" t="s">
        <v>444</v>
      </c>
      <c r="N4" s="158"/>
      <c r="O4" s="159"/>
      <c r="P4" s="157" t="s">
        <v>2</v>
      </c>
      <c r="Q4" s="158"/>
      <c r="R4" s="159"/>
      <c r="T4" s="30"/>
      <c r="U4" s="30"/>
      <c r="V4" s="85"/>
    </row>
    <row r="5" spans="1:23" ht="29.5" thickBot="1">
      <c r="A5" s="87" t="s">
        <v>442</v>
      </c>
      <c r="B5" s="100" t="s">
        <v>3</v>
      </c>
      <c r="C5" s="100" t="s">
        <v>4</v>
      </c>
      <c r="D5" s="88" t="s">
        <v>5</v>
      </c>
      <c r="E5" s="100" t="s">
        <v>6</v>
      </c>
      <c r="F5" s="88" t="s">
        <v>7</v>
      </c>
      <c r="G5" s="89" t="s">
        <v>8</v>
      </c>
      <c r="H5" s="90" t="s">
        <v>9</v>
      </c>
      <c r="I5" s="91" t="s">
        <v>10</v>
      </c>
      <c r="J5" s="96" t="s">
        <v>438</v>
      </c>
      <c r="K5" s="91" t="s">
        <v>439</v>
      </c>
      <c r="L5" s="91" t="s">
        <v>440</v>
      </c>
      <c r="M5" s="91" t="s">
        <v>438</v>
      </c>
      <c r="N5" s="91" t="s">
        <v>439</v>
      </c>
      <c r="O5" s="91" t="s">
        <v>440</v>
      </c>
      <c r="P5" s="91" t="s">
        <v>438</v>
      </c>
      <c r="Q5" s="91" t="s">
        <v>439</v>
      </c>
      <c r="R5" s="91" t="s">
        <v>440</v>
      </c>
      <c r="S5" s="92" t="s">
        <v>14</v>
      </c>
      <c r="T5" s="93" t="s">
        <v>15</v>
      </c>
      <c r="U5" s="93" t="s">
        <v>436</v>
      </c>
      <c r="V5" s="94" t="s">
        <v>16</v>
      </c>
      <c r="W5" s="95" t="s">
        <v>17</v>
      </c>
    </row>
    <row r="6" spans="1:23">
      <c r="A6" s="145">
        <v>63</v>
      </c>
      <c r="B6" s="81" t="s">
        <v>169</v>
      </c>
      <c r="C6" s="36" t="s">
        <v>170</v>
      </c>
      <c r="D6" s="37">
        <v>2007</v>
      </c>
      <c r="E6" s="107" t="s">
        <v>139</v>
      </c>
      <c r="F6" s="31">
        <v>2</v>
      </c>
      <c r="G6" s="31" t="s">
        <v>26</v>
      </c>
      <c r="H6" s="113">
        <v>1</v>
      </c>
      <c r="I6" s="114" t="s">
        <v>22</v>
      </c>
      <c r="J6" s="65">
        <v>4.5</v>
      </c>
      <c r="K6" s="66">
        <v>5</v>
      </c>
      <c r="L6" s="67">
        <v>5</v>
      </c>
      <c r="M6" s="68">
        <v>0</v>
      </c>
      <c r="N6" s="68">
        <v>0</v>
      </c>
      <c r="O6" s="150">
        <v>0</v>
      </c>
      <c r="P6" s="68">
        <f t="shared" ref="P6:P40" si="0">J6*$G$3-M6</f>
        <v>27</v>
      </c>
      <c r="Q6" s="66">
        <f t="shared" ref="Q6:Q40" si="1">K6*$G$3-N6</f>
        <v>30</v>
      </c>
      <c r="R6" s="67">
        <f t="shared" ref="R6:R40" si="2">L6*$G$3-O6</f>
        <v>30</v>
      </c>
      <c r="S6" s="68">
        <f t="shared" ref="S6:S40" si="3">MAX(P6:R6)</f>
        <v>30</v>
      </c>
      <c r="T6" s="153">
        <f t="shared" ref="T6:T40" si="4">LARGE(P6:R6,2)</f>
        <v>30</v>
      </c>
      <c r="U6" s="69">
        <f>LARGE(P6:R6,3)</f>
        <v>27</v>
      </c>
      <c r="V6" s="116">
        <f t="shared" ref="V6:V40" si="5">S6+T6</f>
        <v>60</v>
      </c>
      <c r="W6" s="154">
        <v>1</v>
      </c>
    </row>
    <row r="7" spans="1:23">
      <c r="A7" s="143">
        <v>40</v>
      </c>
      <c r="B7" s="41" t="s">
        <v>125</v>
      </c>
      <c r="C7" s="41" t="s">
        <v>126</v>
      </c>
      <c r="D7" s="35">
        <v>2007</v>
      </c>
      <c r="E7" s="108" t="s">
        <v>103</v>
      </c>
      <c r="F7" s="17">
        <v>2</v>
      </c>
      <c r="G7" s="17" t="s">
        <v>26</v>
      </c>
      <c r="H7" s="117">
        <v>1</v>
      </c>
      <c r="I7" s="118" t="s">
        <v>22</v>
      </c>
      <c r="J7" s="65">
        <v>4.25</v>
      </c>
      <c r="K7" s="66">
        <v>5</v>
      </c>
      <c r="L7" s="67">
        <v>5</v>
      </c>
      <c r="M7" s="68">
        <v>0</v>
      </c>
      <c r="N7" s="68">
        <v>0</v>
      </c>
      <c r="O7" s="67">
        <v>0</v>
      </c>
      <c r="P7" s="68">
        <f t="shared" si="0"/>
        <v>25.5</v>
      </c>
      <c r="Q7" s="66">
        <f t="shared" si="1"/>
        <v>30</v>
      </c>
      <c r="R7" s="67">
        <f t="shared" si="2"/>
        <v>30</v>
      </c>
      <c r="S7" s="68">
        <f t="shared" si="3"/>
        <v>30</v>
      </c>
      <c r="T7" s="66">
        <f t="shared" si="4"/>
        <v>30</v>
      </c>
      <c r="U7" s="69">
        <f t="shared" ref="U7:U40" si="6">LARGE(P7:R7,3)</f>
        <v>25.5</v>
      </c>
      <c r="V7" s="116">
        <f t="shared" si="5"/>
        <v>60</v>
      </c>
      <c r="W7" s="155">
        <v>2</v>
      </c>
    </row>
    <row r="8" spans="1:23">
      <c r="A8" s="143">
        <v>64</v>
      </c>
      <c r="B8" s="40" t="s">
        <v>171</v>
      </c>
      <c r="C8" s="41" t="s">
        <v>172</v>
      </c>
      <c r="D8" s="35">
        <v>2007</v>
      </c>
      <c r="E8" s="108" t="s">
        <v>43</v>
      </c>
      <c r="F8" s="17">
        <v>2</v>
      </c>
      <c r="G8" s="17" t="s">
        <v>26</v>
      </c>
      <c r="H8" s="117">
        <v>1</v>
      </c>
      <c r="I8" s="118" t="s">
        <v>22</v>
      </c>
      <c r="J8" s="65">
        <v>4.75</v>
      </c>
      <c r="K8" s="66">
        <v>5</v>
      </c>
      <c r="L8" s="67">
        <v>4.75</v>
      </c>
      <c r="M8" s="68">
        <v>0</v>
      </c>
      <c r="N8" s="68">
        <v>0</v>
      </c>
      <c r="O8" s="67">
        <v>0</v>
      </c>
      <c r="P8" s="68">
        <f t="shared" si="0"/>
        <v>28.5</v>
      </c>
      <c r="Q8" s="66">
        <f t="shared" si="1"/>
        <v>30</v>
      </c>
      <c r="R8" s="67">
        <f t="shared" si="2"/>
        <v>28.5</v>
      </c>
      <c r="S8" s="68">
        <f t="shared" si="3"/>
        <v>30</v>
      </c>
      <c r="T8" s="66">
        <f t="shared" si="4"/>
        <v>28.5</v>
      </c>
      <c r="U8" s="69">
        <f t="shared" si="6"/>
        <v>28.5</v>
      </c>
      <c r="V8" s="116">
        <f t="shared" si="5"/>
        <v>58.5</v>
      </c>
      <c r="W8" s="155">
        <v>3</v>
      </c>
    </row>
    <row r="9" spans="1:23">
      <c r="A9" s="143">
        <v>72</v>
      </c>
      <c r="B9" s="40" t="s">
        <v>186</v>
      </c>
      <c r="C9" s="40" t="s">
        <v>52</v>
      </c>
      <c r="D9" s="35">
        <v>2007</v>
      </c>
      <c r="E9" s="109" t="s">
        <v>34</v>
      </c>
      <c r="F9" s="17">
        <v>2</v>
      </c>
      <c r="G9" s="17" t="s">
        <v>26</v>
      </c>
      <c r="H9" s="117">
        <v>1</v>
      </c>
      <c r="I9" s="118" t="s">
        <v>22</v>
      </c>
      <c r="J9" s="65">
        <v>4.75</v>
      </c>
      <c r="K9" s="66">
        <v>4.75</v>
      </c>
      <c r="L9" s="67">
        <v>5</v>
      </c>
      <c r="M9" s="68">
        <v>0</v>
      </c>
      <c r="N9" s="68">
        <v>5</v>
      </c>
      <c r="O9" s="67">
        <v>0</v>
      </c>
      <c r="P9" s="68">
        <f t="shared" si="0"/>
        <v>28.5</v>
      </c>
      <c r="Q9" s="66">
        <f t="shared" si="1"/>
        <v>23.5</v>
      </c>
      <c r="R9" s="67">
        <f t="shared" si="2"/>
        <v>30</v>
      </c>
      <c r="S9" s="68">
        <f t="shared" si="3"/>
        <v>30</v>
      </c>
      <c r="T9" s="66">
        <f t="shared" si="4"/>
        <v>28.5</v>
      </c>
      <c r="U9" s="69">
        <f t="shared" si="6"/>
        <v>23.5</v>
      </c>
      <c r="V9" s="116">
        <f t="shared" si="5"/>
        <v>58.5</v>
      </c>
      <c r="W9" s="155">
        <v>4</v>
      </c>
    </row>
    <row r="10" spans="1:23">
      <c r="A10" s="143">
        <v>43</v>
      </c>
      <c r="B10" s="41" t="s">
        <v>130</v>
      </c>
      <c r="C10" s="41" t="s">
        <v>131</v>
      </c>
      <c r="D10" s="35">
        <v>2007</v>
      </c>
      <c r="E10" s="108" t="s">
        <v>25</v>
      </c>
      <c r="F10" s="17">
        <v>2</v>
      </c>
      <c r="G10" s="17" t="s">
        <v>26</v>
      </c>
      <c r="H10" s="117">
        <v>1</v>
      </c>
      <c r="I10" s="118" t="s">
        <v>22</v>
      </c>
      <c r="J10" s="65">
        <v>4.25</v>
      </c>
      <c r="K10" s="66">
        <v>4.75</v>
      </c>
      <c r="L10" s="67">
        <v>4.75</v>
      </c>
      <c r="M10" s="68">
        <v>0</v>
      </c>
      <c r="N10" s="68">
        <v>0</v>
      </c>
      <c r="O10" s="67">
        <v>0</v>
      </c>
      <c r="P10" s="68">
        <f t="shared" si="0"/>
        <v>25.5</v>
      </c>
      <c r="Q10" s="66">
        <f t="shared" si="1"/>
        <v>28.5</v>
      </c>
      <c r="R10" s="67">
        <f t="shared" si="2"/>
        <v>28.5</v>
      </c>
      <c r="S10" s="68">
        <f t="shared" si="3"/>
        <v>28.5</v>
      </c>
      <c r="T10" s="66">
        <f t="shared" si="4"/>
        <v>28.5</v>
      </c>
      <c r="U10" s="69">
        <f t="shared" si="6"/>
        <v>25.5</v>
      </c>
      <c r="V10" s="116">
        <f t="shared" si="5"/>
        <v>57</v>
      </c>
      <c r="W10" s="155">
        <v>5</v>
      </c>
    </row>
    <row r="11" spans="1:23">
      <c r="A11" s="143">
        <v>71</v>
      </c>
      <c r="B11" s="40" t="s">
        <v>184</v>
      </c>
      <c r="C11" s="38" t="s">
        <v>185</v>
      </c>
      <c r="D11" s="39">
        <v>2007</v>
      </c>
      <c r="E11" s="110" t="s">
        <v>53</v>
      </c>
      <c r="F11" s="17">
        <v>2</v>
      </c>
      <c r="G11" s="17" t="s">
        <v>54</v>
      </c>
      <c r="H11" s="117">
        <v>1</v>
      </c>
      <c r="I11" s="118" t="s">
        <v>22</v>
      </c>
      <c r="J11" s="65">
        <v>4.25</v>
      </c>
      <c r="K11" s="66">
        <v>5.25</v>
      </c>
      <c r="L11" s="67">
        <v>4.25</v>
      </c>
      <c r="M11" s="68">
        <v>0</v>
      </c>
      <c r="N11" s="68">
        <v>0</v>
      </c>
      <c r="O11" s="67">
        <v>0</v>
      </c>
      <c r="P11" s="68">
        <f t="shared" si="0"/>
        <v>25.5</v>
      </c>
      <c r="Q11" s="66">
        <f t="shared" si="1"/>
        <v>31.5</v>
      </c>
      <c r="R11" s="67">
        <f t="shared" si="2"/>
        <v>25.5</v>
      </c>
      <c r="S11" s="68">
        <f t="shared" si="3"/>
        <v>31.5</v>
      </c>
      <c r="T11" s="66">
        <f t="shared" si="4"/>
        <v>25.5</v>
      </c>
      <c r="U11" s="69">
        <f t="shared" si="6"/>
        <v>25.5</v>
      </c>
      <c r="V11" s="116">
        <f t="shared" si="5"/>
        <v>57</v>
      </c>
      <c r="W11" s="155">
        <v>5</v>
      </c>
    </row>
    <row r="12" spans="1:23">
      <c r="A12" s="143">
        <v>36</v>
      </c>
      <c r="B12" s="38" t="s">
        <v>115</v>
      </c>
      <c r="C12" s="38" t="s">
        <v>116</v>
      </c>
      <c r="D12" s="39">
        <v>2007</v>
      </c>
      <c r="E12" s="110" t="s">
        <v>117</v>
      </c>
      <c r="F12" s="17">
        <v>2</v>
      </c>
      <c r="G12" s="17" t="s">
        <v>54</v>
      </c>
      <c r="H12" s="117">
        <v>1</v>
      </c>
      <c r="I12" s="118" t="s">
        <v>22</v>
      </c>
      <c r="J12" s="65">
        <v>3.75</v>
      </c>
      <c r="K12" s="66">
        <v>4.75</v>
      </c>
      <c r="L12" s="67">
        <v>4.75</v>
      </c>
      <c r="M12" s="68">
        <v>0</v>
      </c>
      <c r="N12" s="68">
        <v>0</v>
      </c>
      <c r="O12" s="67">
        <v>0</v>
      </c>
      <c r="P12" s="68">
        <f t="shared" si="0"/>
        <v>22.5</v>
      </c>
      <c r="Q12" s="66">
        <f t="shared" si="1"/>
        <v>28.5</v>
      </c>
      <c r="R12" s="67">
        <f t="shared" si="2"/>
        <v>28.5</v>
      </c>
      <c r="S12" s="68">
        <f t="shared" si="3"/>
        <v>28.5</v>
      </c>
      <c r="T12" s="66">
        <f t="shared" si="4"/>
        <v>28.5</v>
      </c>
      <c r="U12" s="69">
        <f t="shared" si="6"/>
        <v>22.5</v>
      </c>
      <c r="V12" s="116">
        <f t="shared" si="5"/>
        <v>57</v>
      </c>
      <c r="W12" s="155">
        <v>7</v>
      </c>
    </row>
    <row r="13" spans="1:23" ht="29">
      <c r="A13" s="143">
        <v>45</v>
      </c>
      <c r="B13" s="41" t="s">
        <v>135</v>
      </c>
      <c r="C13" s="38" t="s">
        <v>136</v>
      </c>
      <c r="D13" s="35">
        <v>2007</v>
      </c>
      <c r="E13" s="108" t="s">
        <v>77</v>
      </c>
      <c r="F13" s="17">
        <v>2</v>
      </c>
      <c r="G13" s="17" t="s">
        <v>21</v>
      </c>
      <c r="H13" s="117">
        <v>1</v>
      </c>
      <c r="I13" s="118" t="s">
        <v>22</v>
      </c>
      <c r="J13" s="65">
        <v>4.75</v>
      </c>
      <c r="K13" s="66">
        <v>4.5</v>
      </c>
      <c r="L13" s="67">
        <v>4.75</v>
      </c>
      <c r="M13" s="68">
        <v>3</v>
      </c>
      <c r="N13" s="68">
        <v>0</v>
      </c>
      <c r="O13" s="67">
        <v>0</v>
      </c>
      <c r="P13" s="68">
        <f t="shared" si="0"/>
        <v>25.5</v>
      </c>
      <c r="Q13" s="66">
        <f t="shared" si="1"/>
        <v>27</v>
      </c>
      <c r="R13" s="67">
        <f t="shared" si="2"/>
        <v>28.5</v>
      </c>
      <c r="S13" s="68">
        <f t="shared" si="3"/>
        <v>28.5</v>
      </c>
      <c r="T13" s="66">
        <f t="shared" si="4"/>
        <v>27</v>
      </c>
      <c r="U13" s="69">
        <f t="shared" si="6"/>
        <v>25.5</v>
      </c>
      <c r="V13" s="116">
        <f t="shared" si="5"/>
        <v>55.5</v>
      </c>
      <c r="W13" s="155">
        <v>8</v>
      </c>
    </row>
    <row r="14" spans="1:23">
      <c r="A14" s="143">
        <v>70</v>
      </c>
      <c r="B14" s="40" t="s">
        <v>182</v>
      </c>
      <c r="C14" s="41" t="s">
        <v>183</v>
      </c>
      <c r="D14" s="35">
        <v>2007</v>
      </c>
      <c r="E14" s="108" t="s">
        <v>43</v>
      </c>
      <c r="F14" s="17">
        <v>2</v>
      </c>
      <c r="G14" s="17" t="s">
        <v>26</v>
      </c>
      <c r="H14" s="117">
        <v>1</v>
      </c>
      <c r="I14" s="118" t="s">
        <v>22</v>
      </c>
      <c r="J14" s="65">
        <v>4.25</v>
      </c>
      <c r="K14" s="66">
        <v>4.5</v>
      </c>
      <c r="L14" s="67">
        <v>4.75</v>
      </c>
      <c r="M14" s="68">
        <v>0</v>
      </c>
      <c r="N14" s="68">
        <v>0</v>
      </c>
      <c r="O14" s="67">
        <v>0</v>
      </c>
      <c r="P14" s="68">
        <f t="shared" si="0"/>
        <v>25.5</v>
      </c>
      <c r="Q14" s="66">
        <f t="shared" si="1"/>
        <v>27</v>
      </c>
      <c r="R14" s="67">
        <f t="shared" si="2"/>
        <v>28.5</v>
      </c>
      <c r="S14" s="68">
        <f t="shared" si="3"/>
        <v>28.5</v>
      </c>
      <c r="T14" s="66">
        <f t="shared" si="4"/>
        <v>27</v>
      </c>
      <c r="U14" s="69">
        <f t="shared" si="6"/>
        <v>25.5</v>
      </c>
      <c r="V14" s="116">
        <f t="shared" si="5"/>
        <v>55.5</v>
      </c>
      <c r="W14" s="155">
        <v>8</v>
      </c>
    </row>
    <row r="15" spans="1:23">
      <c r="A15" s="143">
        <v>56</v>
      </c>
      <c r="B15" s="40" t="s">
        <v>156</v>
      </c>
      <c r="C15" s="38" t="s">
        <v>66</v>
      </c>
      <c r="D15" s="39">
        <v>2007</v>
      </c>
      <c r="E15" s="110" t="s">
        <v>117</v>
      </c>
      <c r="F15" s="17">
        <v>2</v>
      </c>
      <c r="G15" s="17" t="s">
        <v>54</v>
      </c>
      <c r="H15" s="117">
        <v>1</v>
      </c>
      <c r="I15" s="118" t="s">
        <v>22</v>
      </c>
      <c r="J15" s="65">
        <v>4</v>
      </c>
      <c r="K15" s="66">
        <v>4.5</v>
      </c>
      <c r="L15" s="67">
        <v>4.75</v>
      </c>
      <c r="M15" s="68">
        <v>0</v>
      </c>
      <c r="N15" s="68">
        <v>0</v>
      </c>
      <c r="O15" s="67">
        <v>0</v>
      </c>
      <c r="P15" s="68">
        <f t="shared" si="0"/>
        <v>24</v>
      </c>
      <c r="Q15" s="66">
        <f t="shared" si="1"/>
        <v>27</v>
      </c>
      <c r="R15" s="67">
        <f t="shared" si="2"/>
        <v>28.5</v>
      </c>
      <c r="S15" s="68">
        <f t="shared" si="3"/>
        <v>28.5</v>
      </c>
      <c r="T15" s="66">
        <f t="shared" si="4"/>
        <v>27</v>
      </c>
      <c r="U15" s="69">
        <f t="shared" si="6"/>
        <v>24</v>
      </c>
      <c r="V15" s="116">
        <f t="shared" si="5"/>
        <v>55.5</v>
      </c>
      <c r="W15" s="155">
        <v>10</v>
      </c>
    </row>
    <row r="16" spans="1:23">
      <c r="A16" s="143">
        <v>50</v>
      </c>
      <c r="B16" s="40" t="s">
        <v>143</v>
      </c>
      <c r="C16" s="42" t="s">
        <v>144</v>
      </c>
      <c r="D16" s="35">
        <v>2007</v>
      </c>
      <c r="E16" s="111" t="s">
        <v>34</v>
      </c>
      <c r="F16" s="117">
        <v>2</v>
      </c>
      <c r="G16" s="28" t="s">
        <v>26</v>
      </c>
      <c r="H16" s="117">
        <v>1</v>
      </c>
      <c r="I16" s="118" t="s">
        <v>22</v>
      </c>
      <c r="J16" s="65">
        <v>4.25</v>
      </c>
      <c r="K16" s="66">
        <v>4</v>
      </c>
      <c r="L16" s="67">
        <v>4.75</v>
      </c>
      <c r="M16" s="68">
        <v>0</v>
      </c>
      <c r="N16" s="66">
        <v>0</v>
      </c>
      <c r="O16" s="67">
        <v>0</v>
      </c>
      <c r="P16" s="68">
        <f t="shared" si="0"/>
        <v>25.5</v>
      </c>
      <c r="Q16" s="66">
        <f t="shared" si="1"/>
        <v>24</v>
      </c>
      <c r="R16" s="67">
        <f t="shared" si="2"/>
        <v>28.5</v>
      </c>
      <c r="S16" s="68">
        <f t="shared" si="3"/>
        <v>28.5</v>
      </c>
      <c r="T16" s="66">
        <f t="shared" si="4"/>
        <v>25.5</v>
      </c>
      <c r="U16" s="69">
        <f t="shared" si="6"/>
        <v>24</v>
      </c>
      <c r="V16" s="116">
        <f t="shared" si="5"/>
        <v>54</v>
      </c>
      <c r="W16" s="155">
        <v>11</v>
      </c>
    </row>
    <row r="17" spans="1:23">
      <c r="A17" s="143">
        <v>57</v>
      </c>
      <c r="B17" s="40" t="s">
        <v>157</v>
      </c>
      <c r="C17" s="38" t="s">
        <v>158</v>
      </c>
      <c r="D17" s="39">
        <v>2007</v>
      </c>
      <c r="E17" s="110" t="s">
        <v>159</v>
      </c>
      <c r="F17" s="17">
        <v>2</v>
      </c>
      <c r="G17" s="17" t="s">
        <v>54</v>
      </c>
      <c r="H17" s="117">
        <v>1</v>
      </c>
      <c r="I17" s="118" t="s">
        <v>22</v>
      </c>
      <c r="J17" s="65">
        <v>4</v>
      </c>
      <c r="K17" s="66">
        <v>4.5</v>
      </c>
      <c r="L17" s="67">
        <v>4.5</v>
      </c>
      <c r="M17" s="68">
        <v>0</v>
      </c>
      <c r="N17" s="68">
        <v>0</v>
      </c>
      <c r="O17" s="67">
        <v>0</v>
      </c>
      <c r="P17" s="68">
        <f t="shared" si="0"/>
        <v>24</v>
      </c>
      <c r="Q17" s="66">
        <f t="shared" si="1"/>
        <v>27</v>
      </c>
      <c r="R17" s="67">
        <f t="shared" si="2"/>
        <v>27</v>
      </c>
      <c r="S17" s="68">
        <f t="shared" si="3"/>
        <v>27</v>
      </c>
      <c r="T17" s="66">
        <f t="shared" si="4"/>
        <v>27</v>
      </c>
      <c r="U17" s="69">
        <f t="shared" si="6"/>
        <v>24</v>
      </c>
      <c r="V17" s="116">
        <f t="shared" si="5"/>
        <v>54</v>
      </c>
      <c r="W17" s="155">
        <v>11</v>
      </c>
    </row>
    <row r="18" spans="1:23">
      <c r="A18" s="143">
        <v>68</v>
      </c>
      <c r="B18" s="40" t="s">
        <v>179</v>
      </c>
      <c r="C18" s="41" t="s">
        <v>180</v>
      </c>
      <c r="D18" s="35">
        <v>2007</v>
      </c>
      <c r="E18" s="108" t="s">
        <v>25</v>
      </c>
      <c r="F18" s="17">
        <v>2</v>
      </c>
      <c r="G18" s="17" t="s">
        <v>26</v>
      </c>
      <c r="H18" s="117">
        <v>1</v>
      </c>
      <c r="I18" s="118" t="s">
        <v>22</v>
      </c>
      <c r="J18" s="65">
        <v>3.75</v>
      </c>
      <c r="K18" s="66">
        <v>4.25</v>
      </c>
      <c r="L18" s="67">
        <v>4.75</v>
      </c>
      <c r="M18" s="68">
        <v>0</v>
      </c>
      <c r="N18" s="68">
        <v>0</v>
      </c>
      <c r="O18" s="67">
        <v>0</v>
      </c>
      <c r="P18" s="68">
        <f t="shared" si="0"/>
        <v>22.5</v>
      </c>
      <c r="Q18" s="66">
        <f t="shared" si="1"/>
        <v>25.5</v>
      </c>
      <c r="R18" s="67">
        <f t="shared" si="2"/>
        <v>28.5</v>
      </c>
      <c r="S18" s="68">
        <f t="shared" si="3"/>
        <v>28.5</v>
      </c>
      <c r="T18" s="66">
        <f t="shared" si="4"/>
        <v>25.5</v>
      </c>
      <c r="U18" s="69">
        <f t="shared" si="6"/>
        <v>22.5</v>
      </c>
      <c r="V18" s="116">
        <f t="shared" si="5"/>
        <v>54</v>
      </c>
      <c r="W18" s="155">
        <v>13</v>
      </c>
    </row>
    <row r="19" spans="1:23">
      <c r="A19" s="143">
        <v>39</v>
      </c>
      <c r="B19" s="41" t="s">
        <v>30</v>
      </c>
      <c r="C19" s="38" t="s">
        <v>124</v>
      </c>
      <c r="D19" s="35">
        <v>2007</v>
      </c>
      <c r="E19" s="108" t="s">
        <v>20</v>
      </c>
      <c r="F19" s="17">
        <v>2</v>
      </c>
      <c r="G19" s="17" t="s">
        <v>21</v>
      </c>
      <c r="H19" s="117">
        <v>1</v>
      </c>
      <c r="I19" s="118" t="s">
        <v>22</v>
      </c>
      <c r="J19" s="65">
        <v>3.5</v>
      </c>
      <c r="K19" s="66">
        <v>4.5</v>
      </c>
      <c r="L19" s="67">
        <v>4.5</v>
      </c>
      <c r="M19" s="68">
        <v>0</v>
      </c>
      <c r="N19" s="66">
        <v>0</v>
      </c>
      <c r="O19" s="67">
        <v>0</v>
      </c>
      <c r="P19" s="68">
        <f t="shared" si="0"/>
        <v>21</v>
      </c>
      <c r="Q19" s="66">
        <f t="shared" si="1"/>
        <v>27</v>
      </c>
      <c r="R19" s="67">
        <f t="shared" si="2"/>
        <v>27</v>
      </c>
      <c r="S19" s="68">
        <f t="shared" si="3"/>
        <v>27</v>
      </c>
      <c r="T19" s="66">
        <f t="shared" si="4"/>
        <v>27</v>
      </c>
      <c r="U19" s="69">
        <f t="shared" si="6"/>
        <v>21</v>
      </c>
      <c r="V19" s="116">
        <f t="shared" si="5"/>
        <v>54</v>
      </c>
      <c r="W19" s="155">
        <v>14</v>
      </c>
    </row>
    <row r="20" spans="1:23">
      <c r="A20" s="143">
        <v>53</v>
      </c>
      <c r="B20" s="40" t="s">
        <v>147</v>
      </c>
      <c r="C20" s="38" t="s">
        <v>149</v>
      </c>
      <c r="D20" s="35">
        <v>2007</v>
      </c>
      <c r="E20" s="108" t="s">
        <v>150</v>
      </c>
      <c r="F20" s="17">
        <v>2</v>
      </c>
      <c r="G20" s="17" t="s">
        <v>21</v>
      </c>
      <c r="H20" s="117">
        <v>1</v>
      </c>
      <c r="I20" s="118" t="s">
        <v>22</v>
      </c>
      <c r="J20" s="65">
        <v>4</v>
      </c>
      <c r="K20" s="66">
        <v>4.25</v>
      </c>
      <c r="L20" s="67">
        <v>4.5</v>
      </c>
      <c r="M20" s="68">
        <v>0</v>
      </c>
      <c r="N20" s="68">
        <v>0</v>
      </c>
      <c r="O20" s="67">
        <v>0</v>
      </c>
      <c r="P20" s="68">
        <f t="shared" si="0"/>
        <v>24</v>
      </c>
      <c r="Q20" s="66">
        <f t="shared" si="1"/>
        <v>25.5</v>
      </c>
      <c r="R20" s="67">
        <f t="shared" si="2"/>
        <v>27</v>
      </c>
      <c r="S20" s="68">
        <f t="shared" si="3"/>
        <v>27</v>
      </c>
      <c r="T20" s="66">
        <f t="shared" si="4"/>
        <v>25.5</v>
      </c>
      <c r="U20" s="69">
        <f t="shared" si="6"/>
        <v>24</v>
      </c>
      <c r="V20" s="116">
        <f t="shared" si="5"/>
        <v>52.5</v>
      </c>
      <c r="W20" s="155">
        <v>15</v>
      </c>
    </row>
    <row r="21" spans="1:23">
      <c r="A21" s="143">
        <v>75</v>
      </c>
      <c r="B21" s="40" t="s">
        <v>190</v>
      </c>
      <c r="C21" s="41" t="s">
        <v>191</v>
      </c>
      <c r="D21" s="35">
        <v>2007</v>
      </c>
      <c r="E21" s="108" t="s">
        <v>192</v>
      </c>
      <c r="F21" s="17">
        <v>2</v>
      </c>
      <c r="G21" s="17" t="s">
        <v>26</v>
      </c>
      <c r="H21" s="117">
        <v>1</v>
      </c>
      <c r="I21" s="118" t="s">
        <v>22</v>
      </c>
      <c r="J21" s="65">
        <v>4</v>
      </c>
      <c r="K21" s="66">
        <v>4.5</v>
      </c>
      <c r="L21" s="67">
        <v>4.25</v>
      </c>
      <c r="M21" s="68">
        <v>0</v>
      </c>
      <c r="N21" s="68">
        <v>0</v>
      </c>
      <c r="O21" s="67">
        <v>0</v>
      </c>
      <c r="P21" s="68">
        <f t="shared" si="0"/>
        <v>24</v>
      </c>
      <c r="Q21" s="66">
        <f t="shared" si="1"/>
        <v>27</v>
      </c>
      <c r="R21" s="67">
        <f t="shared" si="2"/>
        <v>25.5</v>
      </c>
      <c r="S21" s="68">
        <f t="shared" si="3"/>
        <v>27</v>
      </c>
      <c r="T21" s="66">
        <f t="shared" si="4"/>
        <v>25.5</v>
      </c>
      <c r="U21" s="69">
        <f t="shared" si="6"/>
        <v>24</v>
      </c>
      <c r="V21" s="116">
        <f t="shared" si="5"/>
        <v>52.5</v>
      </c>
      <c r="W21" s="155">
        <v>15</v>
      </c>
    </row>
    <row r="22" spans="1:23">
      <c r="A22" s="143">
        <v>58</v>
      </c>
      <c r="B22" s="40" t="s">
        <v>160</v>
      </c>
      <c r="C22" s="41" t="s">
        <v>161</v>
      </c>
      <c r="D22" s="35">
        <v>2007</v>
      </c>
      <c r="E22" s="108" t="s">
        <v>43</v>
      </c>
      <c r="F22" s="17">
        <v>2</v>
      </c>
      <c r="G22" s="17" t="s">
        <v>26</v>
      </c>
      <c r="H22" s="117">
        <v>1</v>
      </c>
      <c r="I22" s="118" t="s">
        <v>22</v>
      </c>
      <c r="J22" s="65">
        <v>3.75</v>
      </c>
      <c r="K22" s="66">
        <v>4.25</v>
      </c>
      <c r="L22" s="67">
        <v>4.5</v>
      </c>
      <c r="M22" s="68">
        <v>0</v>
      </c>
      <c r="N22" s="66">
        <v>0</v>
      </c>
      <c r="O22" s="67">
        <v>0</v>
      </c>
      <c r="P22" s="68">
        <f t="shared" si="0"/>
        <v>22.5</v>
      </c>
      <c r="Q22" s="66">
        <f t="shared" si="1"/>
        <v>25.5</v>
      </c>
      <c r="R22" s="67">
        <f t="shared" si="2"/>
        <v>27</v>
      </c>
      <c r="S22" s="68">
        <f t="shared" si="3"/>
        <v>27</v>
      </c>
      <c r="T22" s="66">
        <f t="shared" si="4"/>
        <v>25.5</v>
      </c>
      <c r="U22" s="69">
        <f t="shared" si="6"/>
        <v>22.5</v>
      </c>
      <c r="V22" s="116">
        <f t="shared" si="5"/>
        <v>52.5</v>
      </c>
      <c r="W22" s="155">
        <v>17</v>
      </c>
    </row>
    <row r="23" spans="1:23">
      <c r="A23" s="143">
        <v>38</v>
      </c>
      <c r="B23" s="40" t="s">
        <v>121</v>
      </c>
      <c r="C23" s="40" t="s">
        <v>122</v>
      </c>
      <c r="D23" s="35">
        <v>2007</v>
      </c>
      <c r="E23" s="109" t="s">
        <v>123</v>
      </c>
      <c r="F23" s="17">
        <v>2</v>
      </c>
      <c r="G23" s="17" t="s">
        <v>26</v>
      </c>
      <c r="H23" s="117">
        <v>1</v>
      </c>
      <c r="I23" s="118" t="s">
        <v>22</v>
      </c>
      <c r="J23" s="65">
        <v>4.25</v>
      </c>
      <c r="K23" s="66">
        <v>4.25</v>
      </c>
      <c r="L23" s="67">
        <v>4.25</v>
      </c>
      <c r="M23" s="68">
        <v>0</v>
      </c>
      <c r="N23" s="68">
        <v>0</v>
      </c>
      <c r="O23" s="67">
        <v>0</v>
      </c>
      <c r="P23" s="68">
        <f t="shared" si="0"/>
        <v>25.5</v>
      </c>
      <c r="Q23" s="66">
        <f t="shared" si="1"/>
        <v>25.5</v>
      </c>
      <c r="R23" s="67">
        <f t="shared" si="2"/>
        <v>25.5</v>
      </c>
      <c r="S23" s="68">
        <f t="shared" si="3"/>
        <v>25.5</v>
      </c>
      <c r="T23" s="66">
        <f t="shared" si="4"/>
        <v>25.5</v>
      </c>
      <c r="U23" s="69">
        <f t="shared" si="6"/>
        <v>25.5</v>
      </c>
      <c r="V23" s="116">
        <f t="shared" si="5"/>
        <v>51</v>
      </c>
      <c r="W23" s="155">
        <v>18</v>
      </c>
    </row>
    <row r="24" spans="1:23">
      <c r="A24" s="143">
        <v>76</v>
      </c>
      <c r="B24" s="40" t="s">
        <v>193</v>
      </c>
      <c r="C24" s="40" t="s">
        <v>194</v>
      </c>
      <c r="D24" s="35">
        <v>2007</v>
      </c>
      <c r="E24" s="109" t="s">
        <v>82</v>
      </c>
      <c r="F24" s="17">
        <v>2</v>
      </c>
      <c r="G24" s="17" t="s">
        <v>26</v>
      </c>
      <c r="H24" s="117">
        <v>1</v>
      </c>
      <c r="I24" s="118" t="s">
        <v>22</v>
      </c>
      <c r="J24" s="65">
        <v>4</v>
      </c>
      <c r="K24" s="66">
        <v>4.25</v>
      </c>
      <c r="L24" s="67">
        <v>4.25</v>
      </c>
      <c r="M24" s="68">
        <v>0</v>
      </c>
      <c r="N24" s="68">
        <v>0</v>
      </c>
      <c r="O24" s="67">
        <v>0</v>
      </c>
      <c r="P24" s="68">
        <f t="shared" si="0"/>
        <v>24</v>
      </c>
      <c r="Q24" s="66">
        <f t="shared" si="1"/>
        <v>25.5</v>
      </c>
      <c r="R24" s="67">
        <f t="shared" si="2"/>
        <v>25.5</v>
      </c>
      <c r="S24" s="68">
        <f t="shared" si="3"/>
        <v>25.5</v>
      </c>
      <c r="T24" s="66">
        <f t="shared" si="4"/>
        <v>25.5</v>
      </c>
      <c r="U24" s="69">
        <f t="shared" si="6"/>
        <v>24</v>
      </c>
      <c r="V24" s="116">
        <f t="shared" si="5"/>
        <v>51</v>
      </c>
      <c r="W24" s="155">
        <v>19</v>
      </c>
    </row>
    <row r="25" spans="1:23" ht="29">
      <c r="A25" s="143">
        <v>69</v>
      </c>
      <c r="B25" s="40" t="s">
        <v>181</v>
      </c>
      <c r="C25" s="42" t="s">
        <v>93</v>
      </c>
      <c r="D25" s="35">
        <v>2007</v>
      </c>
      <c r="E25" s="111" t="s">
        <v>155</v>
      </c>
      <c r="F25" s="117">
        <v>2</v>
      </c>
      <c r="G25" s="28" t="s">
        <v>26</v>
      </c>
      <c r="H25" s="117">
        <v>1</v>
      </c>
      <c r="I25" s="118" t="s">
        <v>22</v>
      </c>
      <c r="J25" s="65">
        <v>4</v>
      </c>
      <c r="K25" s="66">
        <v>4</v>
      </c>
      <c r="L25" s="67">
        <v>4.25</v>
      </c>
      <c r="M25" s="68">
        <v>0</v>
      </c>
      <c r="N25" s="66">
        <v>0</v>
      </c>
      <c r="O25" s="67">
        <v>0</v>
      </c>
      <c r="P25" s="68">
        <f t="shared" si="0"/>
        <v>24</v>
      </c>
      <c r="Q25" s="66">
        <f t="shared" si="1"/>
        <v>24</v>
      </c>
      <c r="R25" s="67">
        <f t="shared" si="2"/>
        <v>25.5</v>
      </c>
      <c r="S25" s="68">
        <f t="shared" si="3"/>
        <v>25.5</v>
      </c>
      <c r="T25" s="66">
        <f t="shared" si="4"/>
        <v>24</v>
      </c>
      <c r="U25" s="69">
        <f t="shared" si="6"/>
        <v>24</v>
      </c>
      <c r="V25" s="116">
        <f t="shared" si="5"/>
        <v>49.5</v>
      </c>
      <c r="W25" s="155">
        <v>20</v>
      </c>
    </row>
    <row r="26" spans="1:23">
      <c r="A26" s="143">
        <v>37</v>
      </c>
      <c r="B26" s="38" t="s">
        <v>118</v>
      </c>
      <c r="C26" s="38" t="s">
        <v>119</v>
      </c>
      <c r="D26" s="39">
        <v>2007</v>
      </c>
      <c r="E26" s="110" t="s">
        <v>120</v>
      </c>
      <c r="F26" s="17">
        <v>2</v>
      </c>
      <c r="G26" s="17" t="s">
        <v>54</v>
      </c>
      <c r="H26" s="117">
        <v>1</v>
      </c>
      <c r="I26" s="118" t="s">
        <v>22</v>
      </c>
      <c r="J26" s="65">
        <v>3.5</v>
      </c>
      <c r="K26" s="66">
        <v>4</v>
      </c>
      <c r="L26" s="67">
        <v>4.25</v>
      </c>
      <c r="M26" s="68">
        <v>0</v>
      </c>
      <c r="N26" s="68">
        <v>0</v>
      </c>
      <c r="O26" s="67">
        <v>0</v>
      </c>
      <c r="P26" s="68">
        <f t="shared" si="0"/>
        <v>21</v>
      </c>
      <c r="Q26" s="66">
        <f t="shared" si="1"/>
        <v>24</v>
      </c>
      <c r="R26" s="67">
        <f t="shared" si="2"/>
        <v>25.5</v>
      </c>
      <c r="S26" s="68">
        <f t="shared" si="3"/>
        <v>25.5</v>
      </c>
      <c r="T26" s="66">
        <f t="shared" si="4"/>
        <v>24</v>
      </c>
      <c r="U26" s="69">
        <f t="shared" si="6"/>
        <v>21</v>
      </c>
      <c r="V26" s="116">
        <f t="shared" si="5"/>
        <v>49.5</v>
      </c>
      <c r="W26" s="155">
        <v>21</v>
      </c>
    </row>
    <row r="27" spans="1:23">
      <c r="A27" s="143">
        <v>35</v>
      </c>
      <c r="B27" s="41" t="s">
        <v>113</v>
      </c>
      <c r="C27" s="38" t="s">
        <v>114</v>
      </c>
      <c r="D27" s="35">
        <v>2007</v>
      </c>
      <c r="E27" s="108" t="s">
        <v>57</v>
      </c>
      <c r="F27" s="17">
        <v>2</v>
      </c>
      <c r="G27" s="17" t="s">
        <v>21</v>
      </c>
      <c r="H27" s="117">
        <v>1</v>
      </c>
      <c r="I27" s="118" t="s">
        <v>22</v>
      </c>
      <c r="J27" s="65">
        <v>3.5</v>
      </c>
      <c r="K27" s="66">
        <v>3.5</v>
      </c>
      <c r="L27" s="67">
        <v>4</v>
      </c>
      <c r="M27" s="68">
        <v>0</v>
      </c>
      <c r="N27" s="68">
        <v>0</v>
      </c>
      <c r="O27" s="67">
        <v>0</v>
      </c>
      <c r="P27" s="68">
        <f t="shared" si="0"/>
        <v>21</v>
      </c>
      <c r="Q27" s="66">
        <f t="shared" si="1"/>
        <v>21</v>
      </c>
      <c r="R27" s="67">
        <f t="shared" si="2"/>
        <v>24</v>
      </c>
      <c r="S27" s="68">
        <f t="shared" si="3"/>
        <v>24</v>
      </c>
      <c r="T27" s="66">
        <f t="shared" si="4"/>
        <v>21</v>
      </c>
      <c r="U27" s="69">
        <f t="shared" si="6"/>
        <v>21</v>
      </c>
      <c r="V27" s="116">
        <f t="shared" si="5"/>
        <v>45</v>
      </c>
      <c r="W27" s="155">
        <v>22</v>
      </c>
    </row>
    <row r="28" spans="1:23">
      <c r="A28" s="143">
        <v>54</v>
      </c>
      <c r="B28" s="40" t="s">
        <v>151</v>
      </c>
      <c r="C28" s="38" t="s">
        <v>152</v>
      </c>
      <c r="D28" s="39">
        <v>2007</v>
      </c>
      <c r="E28" s="110" t="s">
        <v>100</v>
      </c>
      <c r="F28" s="17">
        <v>2</v>
      </c>
      <c r="G28" s="17" t="s">
        <v>54</v>
      </c>
      <c r="H28" s="117">
        <v>1</v>
      </c>
      <c r="I28" s="118" t="s">
        <v>22</v>
      </c>
      <c r="J28" s="65">
        <v>3.75</v>
      </c>
      <c r="K28" s="66">
        <v>3.75</v>
      </c>
      <c r="L28" s="67">
        <v>3.5</v>
      </c>
      <c r="M28" s="68">
        <v>0</v>
      </c>
      <c r="N28" s="66">
        <v>0</v>
      </c>
      <c r="O28" s="67">
        <v>0</v>
      </c>
      <c r="P28" s="68">
        <f t="shared" si="0"/>
        <v>22.5</v>
      </c>
      <c r="Q28" s="66">
        <f t="shared" si="1"/>
        <v>22.5</v>
      </c>
      <c r="R28" s="67">
        <f t="shared" si="2"/>
        <v>21</v>
      </c>
      <c r="S28" s="68">
        <f t="shared" si="3"/>
        <v>22.5</v>
      </c>
      <c r="T28" s="66">
        <f t="shared" si="4"/>
        <v>22.5</v>
      </c>
      <c r="U28" s="69">
        <f t="shared" si="6"/>
        <v>21</v>
      </c>
      <c r="V28" s="116">
        <f t="shared" si="5"/>
        <v>45</v>
      </c>
      <c r="W28" s="155">
        <v>22</v>
      </c>
    </row>
    <row r="29" spans="1:23">
      <c r="A29" s="143">
        <v>47</v>
      </c>
      <c r="B29" s="41" t="s">
        <v>138</v>
      </c>
      <c r="C29" s="41" t="s">
        <v>124</v>
      </c>
      <c r="D29" s="35">
        <v>2007</v>
      </c>
      <c r="E29" s="108" t="s">
        <v>139</v>
      </c>
      <c r="F29" s="17">
        <v>2</v>
      </c>
      <c r="G29" s="17" t="s">
        <v>26</v>
      </c>
      <c r="H29" s="117">
        <v>1</v>
      </c>
      <c r="I29" s="118" t="s">
        <v>22</v>
      </c>
      <c r="J29" s="65">
        <v>3.5</v>
      </c>
      <c r="K29" s="66">
        <v>4.25</v>
      </c>
      <c r="L29" s="67">
        <v>4.25</v>
      </c>
      <c r="M29" s="68">
        <v>3</v>
      </c>
      <c r="N29" s="68">
        <v>3</v>
      </c>
      <c r="O29" s="67">
        <v>3</v>
      </c>
      <c r="P29" s="68">
        <f t="shared" si="0"/>
        <v>18</v>
      </c>
      <c r="Q29" s="66">
        <f t="shared" si="1"/>
        <v>22.5</v>
      </c>
      <c r="R29" s="67">
        <f t="shared" si="2"/>
        <v>22.5</v>
      </c>
      <c r="S29" s="68">
        <f t="shared" si="3"/>
        <v>22.5</v>
      </c>
      <c r="T29" s="66">
        <f t="shared" si="4"/>
        <v>22.5</v>
      </c>
      <c r="U29" s="69">
        <f t="shared" si="6"/>
        <v>18</v>
      </c>
      <c r="V29" s="116">
        <f t="shared" si="5"/>
        <v>45</v>
      </c>
      <c r="W29" s="155">
        <v>24</v>
      </c>
    </row>
    <row r="30" spans="1:23" ht="29">
      <c r="A30" s="143">
        <v>55</v>
      </c>
      <c r="B30" s="40" t="s">
        <v>153</v>
      </c>
      <c r="C30" s="42" t="s">
        <v>154</v>
      </c>
      <c r="D30" s="35">
        <v>2007</v>
      </c>
      <c r="E30" s="111" t="s">
        <v>155</v>
      </c>
      <c r="F30" s="117">
        <v>2</v>
      </c>
      <c r="G30" s="28" t="s">
        <v>26</v>
      </c>
      <c r="H30" s="117">
        <v>1</v>
      </c>
      <c r="I30" s="118" t="s">
        <v>22</v>
      </c>
      <c r="J30" s="65">
        <v>3.25</v>
      </c>
      <c r="K30" s="66">
        <v>3</v>
      </c>
      <c r="L30" s="67">
        <v>4.25</v>
      </c>
      <c r="M30" s="68">
        <v>0</v>
      </c>
      <c r="N30" s="68">
        <v>0</v>
      </c>
      <c r="O30" s="67">
        <v>0</v>
      </c>
      <c r="P30" s="68">
        <f t="shared" si="0"/>
        <v>19.5</v>
      </c>
      <c r="Q30" s="66">
        <f t="shared" si="1"/>
        <v>18</v>
      </c>
      <c r="R30" s="67">
        <f t="shared" si="2"/>
        <v>25.5</v>
      </c>
      <c r="S30" s="68">
        <f t="shared" si="3"/>
        <v>25.5</v>
      </c>
      <c r="T30" s="66">
        <f t="shared" si="4"/>
        <v>19.5</v>
      </c>
      <c r="U30" s="69">
        <f t="shared" si="6"/>
        <v>18</v>
      </c>
      <c r="V30" s="116">
        <f t="shared" si="5"/>
        <v>45</v>
      </c>
      <c r="W30" s="155">
        <v>24</v>
      </c>
    </row>
    <row r="31" spans="1:23" ht="29">
      <c r="A31" s="143">
        <v>66</v>
      </c>
      <c r="B31" s="40" t="s">
        <v>175</v>
      </c>
      <c r="C31" s="38" t="s">
        <v>84</v>
      </c>
      <c r="D31" s="39">
        <v>2007</v>
      </c>
      <c r="E31" s="110" t="s">
        <v>176</v>
      </c>
      <c r="F31" s="17">
        <v>2</v>
      </c>
      <c r="G31" s="17" t="s">
        <v>54</v>
      </c>
      <c r="H31" s="117">
        <v>1</v>
      </c>
      <c r="I31" s="118" t="s">
        <v>22</v>
      </c>
      <c r="J31" s="65">
        <v>3</v>
      </c>
      <c r="K31" s="66">
        <v>4</v>
      </c>
      <c r="L31" s="67">
        <v>3.5</v>
      </c>
      <c r="M31" s="68">
        <v>0</v>
      </c>
      <c r="N31" s="66">
        <v>0</v>
      </c>
      <c r="O31" s="67">
        <v>0</v>
      </c>
      <c r="P31" s="68">
        <f t="shared" si="0"/>
        <v>18</v>
      </c>
      <c r="Q31" s="66">
        <f t="shared" si="1"/>
        <v>24</v>
      </c>
      <c r="R31" s="67">
        <f t="shared" si="2"/>
        <v>21</v>
      </c>
      <c r="S31" s="68">
        <f t="shared" si="3"/>
        <v>24</v>
      </c>
      <c r="T31" s="66">
        <f t="shared" si="4"/>
        <v>21</v>
      </c>
      <c r="U31" s="69">
        <f t="shared" si="6"/>
        <v>18</v>
      </c>
      <c r="V31" s="116">
        <f t="shared" si="5"/>
        <v>45</v>
      </c>
      <c r="W31" s="155">
        <v>24</v>
      </c>
    </row>
    <row r="32" spans="1:23">
      <c r="A32" s="143">
        <v>52</v>
      </c>
      <c r="B32" s="40" t="s">
        <v>147</v>
      </c>
      <c r="C32" s="38" t="s">
        <v>148</v>
      </c>
      <c r="D32" s="35">
        <v>2007</v>
      </c>
      <c r="E32" s="108" t="s">
        <v>20</v>
      </c>
      <c r="F32" s="17">
        <v>2</v>
      </c>
      <c r="G32" s="17" t="s">
        <v>21</v>
      </c>
      <c r="H32" s="117">
        <v>1</v>
      </c>
      <c r="I32" s="118" t="s">
        <v>22</v>
      </c>
      <c r="J32" s="65">
        <v>3.5</v>
      </c>
      <c r="K32" s="66">
        <v>3.5</v>
      </c>
      <c r="L32" s="67">
        <v>4</v>
      </c>
      <c r="M32" s="68">
        <v>5</v>
      </c>
      <c r="N32" s="68">
        <v>0</v>
      </c>
      <c r="O32" s="67">
        <v>0</v>
      </c>
      <c r="P32" s="68">
        <f t="shared" si="0"/>
        <v>16</v>
      </c>
      <c r="Q32" s="66">
        <f t="shared" si="1"/>
        <v>21</v>
      </c>
      <c r="R32" s="67">
        <f t="shared" si="2"/>
        <v>24</v>
      </c>
      <c r="S32" s="68">
        <f t="shared" si="3"/>
        <v>24</v>
      </c>
      <c r="T32" s="66">
        <f t="shared" si="4"/>
        <v>21</v>
      </c>
      <c r="U32" s="69">
        <f t="shared" si="6"/>
        <v>16</v>
      </c>
      <c r="V32" s="116">
        <f t="shared" si="5"/>
        <v>45</v>
      </c>
      <c r="W32" s="155">
        <v>27</v>
      </c>
    </row>
    <row r="33" spans="1:23">
      <c r="A33" s="143">
        <v>48</v>
      </c>
      <c r="B33" s="40" t="s">
        <v>140</v>
      </c>
      <c r="C33" s="40" t="s">
        <v>42</v>
      </c>
      <c r="D33" s="35">
        <v>2007</v>
      </c>
      <c r="E33" s="109" t="s">
        <v>62</v>
      </c>
      <c r="F33" s="17">
        <v>2</v>
      </c>
      <c r="G33" s="17" t="s">
        <v>26</v>
      </c>
      <c r="H33" s="117">
        <v>1</v>
      </c>
      <c r="I33" s="118" t="s">
        <v>22</v>
      </c>
      <c r="J33" s="65">
        <v>3.5</v>
      </c>
      <c r="K33" s="66">
        <v>3.5</v>
      </c>
      <c r="L33" s="67">
        <v>3.5</v>
      </c>
      <c r="M33" s="68">
        <v>0</v>
      </c>
      <c r="N33" s="68">
        <v>0</v>
      </c>
      <c r="O33" s="67">
        <v>0</v>
      </c>
      <c r="P33" s="68">
        <f t="shared" si="0"/>
        <v>21</v>
      </c>
      <c r="Q33" s="66">
        <f t="shared" si="1"/>
        <v>21</v>
      </c>
      <c r="R33" s="67">
        <f t="shared" si="2"/>
        <v>21</v>
      </c>
      <c r="S33" s="68">
        <f t="shared" si="3"/>
        <v>21</v>
      </c>
      <c r="T33" s="66">
        <f t="shared" si="4"/>
        <v>21</v>
      </c>
      <c r="U33" s="69">
        <f t="shared" si="6"/>
        <v>21</v>
      </c>
      <c r="V33" s="116">
        <f t="shared" si="5"/>
        <v>42</v>
      </c>
      <c r="W33" s="155">
        <v>28</v>
      </c>
    </row>
    <row r="34" spans="1:23">
      <c r="A34" s="143">
        <v>74</v>
      </c>
      <c r="B34" s="40" t="s">
        <v>187</v>
      </c>
      <c r="C34" s="42" t="s">
        <v>189</v>
      </c>
      <c r="D34" s="35">
        <v>2007</v>
      </c>
      <c r="E34" s="111" t="s">
        <v>34</v>
      </c>
      <c r="F34" s="117">
        <v>2</v>
      </c>
      <c r="G34" s="28" t="s">
        <v>26</v>
      </c>
      <c r="H34" s="117">
        <v>1</v>
      </c>
      <c r="I34" s="118" t="s">
        <v>22</v>
      </c>
      <c r="J34" s="65">
        <v>3.25</v>
      </c>
      <c r="K34" s="66">
        <v>3.5</v>
      </c>
      <c r="L34" s="67">
        <v>3.5</v>
      </c>
      <c r="M34" s="68">
        <v>0</v>
      </c>
      <c r="N34" s="66">
        <v>0</v>
      </c>
      <c r="O34" s="67">
        <v>0</v>
      </c>
      <c r="P34" s="68">
        <f t="shared" si="0"/>
        <v>19.5</v>
      </c>
      <c r="Q34" s="66">
        <f t="shared" si="1"/>
        <v>21</v>
      </c>
      <c r="R34" s="67">
        <f t="shared" si="2"/>
        <v>21</v>
      </c>
      <c r="S34" s="68">
        <f t="shared" si="3"/>
        <v>21</v>
      </c>
      <c r="T34" s="66">
        <f t="shared" si="4"/>
        <v>21</v>
      </c>
      <c r="U34" s="69">
        <f t="shared" si="6"/>
        <v>19.5</v>
      </c>
      <c r="V34" s="116">
        <f t="shared" si="5"/>
        <v>42</v>
      </c>
      <c r="W34" s="155">
        <v>29</v>
      </c>
    </row>
    <row r="35" spans="1:23">
      <c r="A35" s="143">
        <v>49</v>
      </c>
      <c r="B35" s="40" t="s">
        <v>141</v>
      </c>
      <c r="C35" s="38" t="s">
        <v>142</v>
      </c>
      <c r="D35" s="39">
        <v>2007</v>
      </c>
      <c r="E35" s="110" t="s">
        <v>120</v>
      </c>
      <c r="F35" s="17">
        <v>2</v>
      </c>
      <c r="G35" s="17" t="s">
        <v>54</v>
      </c>
      <c r="H35" s="117">
        <v>1</v>
      </c>
      <c r="I35" s="118" t="s">
        <v>22</v>
      </c>
      <c r="J35" s="65">
        <v>3</v>
      </c>
      <c r="K35" s="66">
        <v>3.5</v>
      </c>
      <c r="L35" s="67">
        <v>3.5</v>
      </c>
      <c r="M35" s="68">
        <v>0</v>
      </c>
      <c r="N35" s="68">
        <v>0</v>
      </c>
      <c r="O35" s="67">
        <v>0</v>
      </c>
      <c r="P35" s="68">
        <f t="shared" si="0"/>
        <v>18</v>
      </c>
      <c r="Q35" s="66">
        <f t="shared" si="1"/>
        <v>21</v>
      </c>
      <c r="R35" s="67">
        <f t="shared" si="2"/>
        <v>21</v>
      </c>
      <c r="S35" s="68">
        <f t="shared" si="3"/>
        <v>21</v>
      </c>
      <c r="T35" s="66">
        <f t="shared" si="4"/>
        <v>21</v>
      </c>
      <c r="U35" s="69">
        <f t="shared" si="6"/>
        <v>18</v>
      </c>
      <c r="V35" s="116">
        <f t="shared" si="5"/>
        <v>42</v>
      </c>
      <c r="W35" s="155">
        <v>30</v>
      </c>
    </row>
    <row r="36" spans="1:23">
      <c r="A36" s="143">
        <v>62</v>
      </c>
      <c r="B36" s="40" t="s">
        <v>166</v>
      </c>
      <c r="C36" s="38" t="s">
        <v>167</v>
      </c>
      <c r="D36" s="35">
        <v>2007</v>
      </c>
      <c r="E36" s="108" t="s">
        <v>168</v>
      </c>
      <c r="F36" s="17">
        <v>2</v>
      </c>
      <c r="G36" s="17" t="s">
        <v>21</v>
      </c>
      <c r="H36" s="117">
        <v>1</v>
      </c>
      <c r="I36" s="118" t="s">
        <v>22</v>
      </c>
      <c r="J36" s="65">
        <v>3</v>
      </c>
      <c r="K36" s="66">
        <v>3</v>
      </c>
      <c r="L36" s="67">
        <v>3.75</v>
      </c>
      <c r="M36" s="68">
        <v>0</v>
      </c>
      <c r="N36" s="68">
        <v>0</v>
      </c>
      <c r="O36" s="67">
        <v>0</v>
      </c>
      <c r="P36" s="68">
        <f t="shared" si="0"/>
        <v>18</v>
      </c>
      <c r="Q36" s="66">
        <f t="shared" si="1"/>
        <v>18</v>
      </c>
      <c r="R36" s="67">
        <f t="shared" si="2"/>
        <v>22.5</v>
      </c>
      <c r="S36" s="68">
        <f t="shared" si="3"/>
        <v>22.5</v>
      </c>
      <c r="T36" s="66">
        <f t="shared" si="4"/>
        <v>18</v>
      </c>
      <c r="U36" s="69">
        <f t="shared" si="6"/>
        <v>18</v>
      </c>
      <c r="V36" s="116">
        <f t="shared" si="5"/>
        <v>40.5</v>
      </c>
      <c r="W36" s="155">
        <v>31</v>
      </c>
    </row>
    <row r="37" spans="1:23">
      <c r="A37" s="143">
        <v>73</v>
      </c>
      <c r="B37" s="40" t="s">
        <v>187</v>
      </c>
      <c r="C37" s="40" t="s">
        <v>188</v>
      </c>
      <c r="D37" s="35">
        <v>2007</v>
      </c>
      <c r="E37" s="109" t="s">
        <v>34</v>
      </c>
      <c r="F37" s="17">
        <v>2</v>
      </c>
      <c r="G37" s="17" t="s">
        <v>26</v>
      </c>
      <c r="H37" s="117">
        <v>1</v>
      </c>
      <c r="I37" s="118" t="s">
        <v>22</v>
      </c>
      <c r="J37" s="65">
        <v>3</v>
      </c>
      <c r="K37" s="66">
        <v>3.25</v>
      </c>
      <c r="L37" s="67">
        <v>3.5</v>
      </c>
      <c r="M37" s="68">
        <v>0</v>
      </c>
      <c r="N37" s="66">
        <v>0</v>
      </c>
      <c r="O37" s="67">
        <v>0</v>
      </c>
      <c r="P37" s="68">
        <f t="shared" si="0"/>
        <v>18</v>
      </c>
      <c r="Q37" s="66">
        <f t="shared" si="1"/>
        <v>19.5</v>
      </c>
      <c r="R37" s="67">
        <f t="shared" si="2"/>
        <v>21</v>
      </c>
      <c r="S37" s="68">
        <f t="shared" si="3"/>
        <v>21</v>
      </c>
      <c r="T37" s="66">
        <f t="shared" si="4"/>
        <v>19.5</v>
      </c>
      <c r="U37" s="69">
        <f t="shared" si="6"/>
        <v>18</v>
      </c>
      <c r="V37" s="116">
        <f t="shared" si="5"/>
        <v>40.5</v>
      </c>
      <c r="W37" s="155">
        <v>31</v>
      </c>
    </row>
    <row r="38" spans="1:23">
      <c r="A38" s="143">
        <v>67</v>
      </c>
      <c r="B38" s="41" t="s">
        <v>177</v>
      </c>
      <c r="C38" s="38" t="s">
        <v>178</v>
      </c>
      <c r="D38" s="35">
        <v>2007</v>
      </c>
      <c r="E38" s="108" t="s">
        <v>20</v>
      </c>
      <c r="F38" s="17">
        <v>2</v>
      </c>
      <c r="G38" s="17" t="s">
        <v>21</v>
      </c>
      <c r="H38" s="117">
        <v>1</v>
      </c>
      <c r="I38" s="118" t="s">
        <v>22</v>
      </c>
      <c r="J38" s="65">
        <v>3</v>
      </c>
      <c r="K38" s="66">
        <v>3.25</v>
      </c>
      <c r="L38" s="67">
        <v>3.25</v>
      </c>
      <c r="M38" s="68">
        <v>0</v>
      </c>
      <c r="N38" s="68">
        <v>0</v>
      </c>
      <c r="O38" s="67">
        <v>0</v>
      </c>
      <c r="P38" s="68">
        <f t="shared" si="0"/>
        <v>18</v>
      </c>
      <c r="Q38" s="66">
        <f t="shared" si="1"/>
        <v>19.5</v>
      </c>
      <c r="R38" s="67">
        <f t="shared" si="2"/>
        <v>19.5</v>
      </c>
      <c r="S38" s="68">
        <f t="shared" si="3"/>
        <v>19.5</v>
      </c>
      <c r="T38" s="66">
        <f t="shared" si="4"/>
        <v>19.5</v>
      </c>
      <c r="U38" s="69">
        <f t="shared" si="6"/>
        <v>18</v>
      </c>
      <c r="V38" s="116">
        <f t="shared" si="5"/>
        <v>39</v>
      </c>
      <c r="W38" s="155">
        <v>33</v>
      </c>
    </row>
    <row r="39" spans="1:23">
      <c r="A39" s="143">
        <v>60</v>
      </c>
      <c r="B39" s="40" t="s">
        <v>163</v>
      </c>
      <c r="C39" s="38" t="s">
        <v>164</v>
      </c>
      <c r="D39" s="39">
        <v>2007</v>
      </c>
      <c r="E39" s="110" t="s">
        <v>53</v>
      </c>
      <c r="F39" s="17">
        <v>2</v>
      </c>
      <c r="G39" s="17" t="s">
        <v>54</v>
      </c>
      <c r="H39" s="117">
        <v>1</v>
      </c>
      <c r="I39" s="118" t="s">
        <v>22</v>
      </c>
      <c r="J39" s="65">
        <v>3</v>
      </c>
      <c r="K39" s="66">
        <v>3</v>
      </c>
      <c r="L39" s="67">
        <v>3.25</v>
      </c>
      <c r="M39" s="68">
        <v>0</v>
      </c>
      <c r="N39" s="68">
        <v>0</v>
      </c>
      <c r="O39" s="67">
        <v>0</v>
      </c>
      <c r="P39" s="68">
        <f t="shared" si="0"/>
        <v>18</v>
      </c>
      <c r="Q39" s="66">
        <f t="shared" si="1"/>
        <v>18</v>
      </c>
      <c r="R39" s="67">
        <f t="shared" si="2"/>
        <v>19.5</v>
      </c>
      <c r="S39" s="68">
        <f t="shared" si="3"/>
        <v>19.5</v>
      </c>
      <c r="T39" s="66">
        <f t="shared" si="4"/>
        <v>18</v>
      </c>
      <c r="U39" s="69">
        <f t="shared" si="6"/>
        <v>18</v>
      </c>
      <c r="V39" s="116">
        <f t="shared" si="5"/>
        <v>37.5</v>
      </c>
      <c r="W39" s="155">
        <v>34</v>
      </c>
    </row>
    <row r="40" spans="1:23">
      <c r="A40" s="143">
        <v>61</v>
      </c>
      <c r="B40" s="40" t="s">
        <v>165</v>
      </c>
      <c r="C40" s="38" t="s">
        <v>116</v>
      </c>
      <c r="D40" s="39">
        <v>2007</v>
      </c>
      <c r="E40" s="110" t="s">
        <v>53</v>
      </c>
      <c r="F40" s="17">
        <v>2</v>
      </c>
      <c r="G40" s="17" t="s">
        <v>54</v>
      </c>
      <c r="H40" s="117">
        <v>1</v>
      </c>
      <c r="I40" s="118" t="s">
        <v>22</v>
      </c>
      <c r="J40" s="65">
        <v>2.5</v>
      </c>
      <c r="K40" s="66">
        <v>3</v>
      </c>
      <c r="L40" s="67">
        <v>3.25</v>
      </c>
      <c r="M40" s="68">
        <v>0</v>
      </c>
      <c r="N40" s="66">
        <v>0</v>
      </c>
      <c r="O40" s="67">
        <v>0</v>
      </c>
      <c r="P40" s="68">
        <f t="shared" si="0"/>
        <v>15</v>
      </c>
      <c r="Q40" s="66">
        <f t="shared" si="1"/>
        <v>18</v>
      </c>
      <c r="R40" s="67">
        <f t="shared" si="2"/>
        <v>19.5</v>
      </c>
      <c r="S40" s="68">
        <f t="shared" si="3"/>
        <v>19.5</v>
      </c>
      <c r="T40" s="66">
        <f t="shared" si="4"/>
        <v>18</v>
      </c>
      <c r="U40" s="69">
        <f t="shared" si="6"/>
        <v>15</v>
      </c>
      <c r="V40" s="116">
        <f t="shared" si="5"/>
        <v>37.5</v>
      </c>
      <c r="W40" s="155">
        <v>35</v>
      </c>
    </row>
    <row r="41" spans="1:23">
      <c r="A41" s="143">
        <v>41</v>
      </c>
      <c r="B41" s="40" t="s">
        <v>127</v>
      </c>
      <c r="C41" s="40" t="s">
        <v>66</v>
      </c>
      <c r="D41" s="35">
        <v>2007</v>
      </c>
      <c r="E41" s="109" t="s">
        <v>62</v>
      </c>
      <c r="F41" s="17">
        <v>2</v>
      </c>
      <c r="G41" s="17" t="s">
        <v>26</v>
      </c>
      <c r="H41" s="117">
        <v>1</v>
      </c>
      <c r="I41" s="118" t="s">
        <v>22</v>
      </c>
      <c r="J41" s="65"/>
      <c r="K41" s="66"/>
      <c r="L41" s="67"/>
      <c r="M41" s="68">
        <v>0</v>
      </c>
      <c r="N41" s="68">
        <v>0</v>
      </c>
      <c r="O41" s="67">
        <v>0</v>
      </c>
      <c r="P41" s="68">
        <f t="shared" ref="P41:P47" si="7">J41*$G$3-M41</f>
        <v>0</v>
      </c>
      <c r="Q41" s="66">
        <f t="shared" ref="Q41:Q47" si="8">K41*$G$3-N41</f>
        <v>0</v>
      </c>
      <c r="R41" s="67">
        <f t="shared" ref="R41:R47" si="9">L41*$G$3-O41</f>
        <v>0</v>
      </c>
      <c r="S41" s="68">
        <f t="shared" ref="S41:S47" si="10">MAX(P41:R41)</f>
        <v>0</v>
      </c>
      <c r="T41" s="66">
        <f t="shared" ref="T41:T47" si="11">LARGE(P41:R41,2)</f>
        <v>0</v>
      </c>
      <c r="U41" s="69">
        <f t="shared" ref="U41:U46" si="12">LARGE(P41:R41,3)</f>
        <v>0</v>
      </c>
      <c r="V41" s="116">
        <f t="shared" ref="V41:V47" si="13">S41+T41</f>
        <v>0</v>
      </c>
      <c r="W41" s="155">
        <v>0</v>
      </c>
    </row>
    <row r="42" spans="1:23">
      <c r="A42" s="143">
        <v>42</v>
      </c>
      <c r="B42" s="41" t="s">
        <v>128</v>
      </c>
      <c r="C42" s="38" t="s">
        <v>129</v>
      </c>
      <c r="D42" s="35">
        <v>2007</v>
      </c>
      <c r="E42" s="108" t="s">
        <v>20</v>
      </c>
      <c r="F42" s="17">
        <v>2</v>
      </c>
      <c r="G42" s="17" t="s">
        <v>21</v>
      </c>
      <c r="H42" s="117">
        <v>1</v>
      </c>
      <c r="I42" s="118" t="s">
        <v>22</v>
      </c>
      <c r="J42" s="65"/>
      <c r="K42" s="66"/>
      <c r="L42" s="67"/>
      <c r="M42" s="68">
        <v>0</v>
      </c>
      <c r="N42" s="68">
        <v>0</v>
      </c>
      <c r="O42" s="67">
        <v>0</v>
      </c>
      <c r="P42" s="68">
        <f t="shared" si="7"/>
        <v>0</v>
      </c>
      <c r="Q42" s="66">
        <f t="shared" si="8"/>
        <v>0</v>
      </c>
      <c r="R42" s="67">
        <f t="shared" si="9"/>
        <v>0</v>
      </c>
      <c r="S42" s="68">
        <f t="shared" si="10"/>
        <v>0</v>
      </c>
      <c r="T42" s="66">
        <f t="shared" si="11"/>
        <v>0</v>
      </c>
      <c r="U42" s="69">
        <f t="shared" si="12"/>
        <v>0</v>
      </c>
      <c r="V42" s="116">
        <f t="shared" si="13"/>
        <v>0</v>
      </c>
      <c r="W42" s="155">
        <v>0</v>
      </c>
    </row>
    <row r="43" spans="1:23">
      <c r="A43" s="143">
        <v>44</v>
      </c>
      <c r="B43" s="38" t="s">
        <v>132</v>
      </c>
      <c r="C43" s="38" t="s">
        <v>133</v>
      </c>
      <c r="D43" s="39">
        <v>2007</v>
      </c>
      <c r="E43" s="110" t="s">
        <v>134</v>
      </c>
      <c r="F43" s="17">
        <v>2</v>
      </c>
      <c r="G43" s="17" t="s">
        <v>54</v>
      </c>
      <c r="H43" s="117">
        <v>1</v>
      </c>
      <c r="I43" s="118" t="s">
        <v>22</v>
      </c>
      <c r="J43" s="65"/>
      <c r="K43" s="66"/>
      <c r="L43" s="67"/>
      <c r="M43" s="68">
        <v>0</v>
      </c>
      <c r="N43" s="66">
        <v>0</v>
      </c>
      <c r="O43" s="67">
        <v>0</v>
      </c>
      <c r="P43" s="68">
        <f t="shared" si="7"/>
        <v>0</v>
      </c>
      <c r="Q43" s="66">
        <f t="shared" si="8"/>
        <v>0</v>
      </c>
      <c r="R43" s="67">
        <f t="shared" si="9"/>
        <v>0</v>
      </c>
      <c r="S43" s="68">
        <f t="shared" si="10"/>
        <v>0</v>
      </c>
      <c r="T43" s="66">
        <f t="shared" si="11"/>
        <v>0</v>
      </c>
      <c r="U43" s="69">
        <f t="shared" si="12"/>
        <v>0</v>
      </c>
      <c r="V43" s="116">
        <f t="shared" si="13"/>
        <v>0</v>
      </c>
      <c r="W43" s="155">
        <v>0</v>
      </c>
    </row>
    <row r="44" spans="1:23">
      <c r="A44" s="143">
        <v>46</v>
      </c>
      <c r="B44" s="38" t="s">
        <v>137</v>
      </c>
      <c r="C44" s="38" t="s">
        <v>93</v>
      </c>
      <c r="D44" s="39">
        <v>2007</v>
      </c>
      <c r="E44" s="110" t="s">
        <v>53</v>
      </c>
      <c r="F44" s="17">
        <v>2</v>
      </c>
      <c r="G44" s="17" t="s">
        <v>54</v>
      </c>
      <c r="H44" s="117">
        <v>1</v>
      </c>
      <c r="I44" s="118" t="s">
        <v>22</v>
      </c>
      <c r="J44" s="65"/>
      <c r="K44" s="66"/>
      <c r="L44" s="67"/>
      <c r="M44" s="68">
        <v>0</v>
      </c>
      <c r="N44" s="68">
        <v>0</v>
      </c>
      <c r="O44" s="67">
        <v>0</v>
      </c>
      <c r="P44" s="68">
        <f t="shared" si="7"/>
        <v>0</v>
      </c>
      <c r="Q44" s="66">
        <f t="shared" si="8"/>
        <v>0</v>
      </c>
      <c r="R44" s="67">
        <f t="shared" si="9"/>
        <v>0</v>
      </c>
      <c r="S44" s="68">
        <f t="shared" si="10"/>
        <v>0</v>
      </c>
      <c r="T44" s="66">
        <f t="shared" si="11"/>
        <v>0</v>
      </c>
      <c r="U44" s="69">
        <f t="shared" si="12"/>
        <v>0</v>
      </c>
      <c r="V44" s="116">
        <f t="shared" si="13"/>
        <v>0</v>
      </c>
      <c r="W44" s="155">
        <v>0</v>
      </c>
    </row>
    <row r="45" spans="1:23">
      <c r="A45" s="143">
        <v>51</v>
      </c>
      <c r="B45" s="40" t="s">
        <v>145</v>
      </c>
      <c r="C45" s="38" t="s">
        <v>76</v>
      </c>
      <c r="D45" s="35">
        <v>2007</v>
      </c>
      <c r="E45" s="108" t="s">
        <v>146</v>
      </c>
      <c r="F45" s="17">
        <v>2</v>
      </c>
      <c r="G45" s="17" t="s">
        <v>21</v>
      </c>
      <c r="H45" s="117">
        <v>1</v>
      </c>
      <c r="I45" s="118" t="s">
        <v>22</v>
      </c>
      <c r="J45" s="65"/>
      <c r="K45" s="66"/>
      <c r="L45" s="67"/>
      <c r="M45" s="68">
        <v>0</v>
      </c>
      <c r="N45" s="68">
        <v>0</v>
      </c>
      <c r="O45" s="67">
        <v>0</v>
      </c>
      <c r="P45" s="68">
        <f t="shared" si="7"/>
        <v>0</v>
      </c>
      <c r="Q45" s="66">
        <f t="shared" si="8"/>
        <v>0</v>
      </c>
      <c r="R45" s="67">
        <f t="shared" si="9"/>
        <v>0</v>
      </c>
      <c r="S45" s="68">
        <f t="shared" si="10"/>
        <v>0</v>
      </c>
      <c r="T45" s="66">
        <f t="shared" si="11"/>
        <v>0</v>
      </c>
      <c r="U45" s="69">
        <f t="shared" si="12"/>
        <v>0</v>
      </c>
      <c r="V45" s="116">
        <f t="shared" si="13"/>
        <v>0</v>
      </c>
      <c r="W45" s="155">
        <v>0</v>
      </c>
    </row>
    <row r="46" spans="1:23">
      <c r="A46" s="143">
        <v>59</v>
      </c>
      <c r="B46" s="40" t="s">
        <v>160</v>
      </c>
      <c r="C46" s="38" t="s">
        <v>72</v>
      </c>
      <c r="D46" s="39">
        <v>2007</v>
      </c>
      <c r="E46" s="110" t="s">
        <v>162</v>
      </c>
      <c r="F46" s="17">
        <v>2</v>
      </c>
      <c r="G46" s="17" t="s">
        <v>54</v>
      </c>
      <c r="H46" s="117">
        <v>1</v>
      </c>
      <c r="I46" s="118" t="s">
        <v>22</v>
      </c>
      <c r="J46" s="65"/>
      <c r="K46" s="66"/>
      <c r="L46" s="67"/>
      <c r="M46" s="68">
        <v>0</v>
      </c>
      <c r="N46" s="66">
        <v>0</v>
      </c>
      <c r="O46" s="67">
        <v>0</v>
      </c>
      <c r="P46" s="68">
        <f t="shared" si="7"/>
        <v>0</v>
      </c>
      <c r="Q46" s="66">
        <f t="shared" si="8"/>
        <v>0</v>
      </c>
      <c r="R46" s="67">
        <f t="shared" si="9"/>
        <v>0</v>
      </c>
      <c r="S46" s="68">
        <f t="shared" si="10"/>
        <v>0</v>
      </c>
      <c r="T46" s="66">
        <f t="shared" si="11"/>
        <v>0</v>
      </c>
      <c r="U46" s="69">
        <f t="shared" si="12"/>
        <v>0</v>
      </c>
      <c r="V46" s="116">
        <f t="shared" si="13"/>
        <v>0</v>
      </c>
      <c r="W46" s="155">
        <v>0</v>
      </c>
    </row>
    <row r="47" spans="1:23" ht="29.5" thickBot="1">
      <c r="A47" s="143">
        <v>65</v>
      </c>
      <c r="B47" s="40" t="s">
        <v>173</v>
      </c>
      <c r="C47" s="79" t="s">
        <v>133</v>
      </c>
      <c r="D47" s="43">
        <v>2007</v>
      </c>
      <c r="E47" s="112" t="s">
        <v>174</v>
      </c>
      <c r="F47" s="34">
        <v>2</v>
      </c>
      <c r="G47" s="34" t="s">
        <v>21</v>
      </c>
      <c r="H47" s="119">
        <v>1</v>
      </c>
      <c r="I47" s="120" t="s">
        <v>22</v>
      </c>
      <c r="J47" s="65"/>
      <c r="K47" s="66"/>
      <c r="L47" s="67"/>
      <c r="M47" s="68">
        <v>0</v>
      </c>
      <c r="N47" s="68">
        <v>0</v>
      </c>
      <c r="O47" s="151">
        <v>0</v>
      </c>
      <c r="P47" s="68">
        <f t="shared" si="7"/>
        <v>0</v>
      </c>
      <c r="Q47" s="66">
        <f t="shared" si="8"/>
        <v>0</v>
      </c>
      <c r="R47" s="67">
        <f t="shared" si="9"/>
        <v>0</v>
      </c>
      <c r="S47" s="68">
        <f t="shared" si="10"/>
        <v>0</v>
      </c>
      <c r="T47" s="66">
        <f t="shared" si="11"/>
        <v>0</v>
      </c>
      <c r="U47" s="69"/>
      <c r="V47" s="116">
        <f t="shared" si="13"/>
        <v>0</v>
      </c>
      <c r="W47" s="156">
        <v>0</v>
      </c>
    </row>
  </sheetData>
  <sortState ref="A6:W40">
    <sortCondition ref="W6:W40"/>
  </sortState>
  <mergeCells count="7">
    <mergeCell ref="J1:W1"/>
    <mergeCell ref="L2:T2"/>
    <mergeCell ref="A2:D2"/>
    <mergeCell ref="A3:D3"/>
    <mergeCell ref="J4:L4"/>
    <mergeCell ref="M4:O4"/>
    <mergeCell ref="P4:R4"/>
  </mergeCell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W48"/>
  <sheetViews>
    <sheetView topLeftCell="A26" zoomScaleNormal="100" zoomScaleSheetLayoutView="55" workbookViewId="0">
      <selection activeCell="J40" sqref="J40"/>
    </sheetView>
  </sheetViews>
  <sheetFormatPr defaultColWidth="9.1796875" defaultRowHeight="14.5"/>
  <cols>
    <col min="1" max="1" width="3" style="29" bestFit="1" customWidth="1"/>
    <col min="2" max="2" width="14.54296875" style="29" customWidth="1"/>
    <col min="3" max="3" width="7.81640625" style="29" bestFit="1" customWidth="1"/>
    <col min="4" max="4" width="6.453125" style="29" bestFit="1" customWidth="1"/>
    <col min="5" max="5" width="19" style="61" customWidth="1"/>
    <col min="6" max="6" width="2.1796875" style="29" bestFit="1" customWidth="1"/>
    <col min="7" max="7" width="6.1796875" style="29" customWidth="1"/>
    <col min="8" max="8" width="5.26953125" style="29" hidden="1" customWidth="1"/>
    <col min="9" max="9" width="4.453125" style="29" hidden="1" customWidth="1"/>
    <col min="10" max="12" width="5" style="29" bestFit="1" customWidth="1"/>
    <col min="13" max="15" width="2.54296875" style="29" bestFit="1" customWidth="1"/>
    <col min="16" max="18" width="5" style="29" bestFit="1" customWidth="1"/>
    <col min="19" max="20" width="6.81640625" style="29" bestFit="1" customWidth="1"/>
    <col min="21" max="21" width="6.81640625" style="29" customWidth="1"/>
    <col min="22" max="22" width="6.7265625" style="61" customWidth="1"/>
    <col min="23" max="23" width="6.54296875" style="29" bestFit="1" customWidth="1"/>
    <col min="24" max="16384" width="9.1796875" style="29"/>
  </cols>
  <sheetData>
    <row r="1" spans="1:23">
      <c r="E1" s="61" t="s">
        <v>109</v>
      </c>
      <c r="G1" s="29">
        <v>3</v>
      </c>
      <c r="J1" s="161" t="s">
        <v>445</v>
      </c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3" ht="15.5">
      <c r="A2" s="160" t="s">
        <v>443</v>
      </c>
      <c r="B2" s="160"/>
      <c r="C2" s="160"/>
      <c r="D2" s="160"/>
      <c r="E2" s="61" t="s">
        <v>110</v>
      </c>
      <c r="G2" s="29">
        <v>5</v>
      </c>
      <c r="J2" s="106"/>
      <c r="K2" s="106"/>
      <c r="L2" s="162" t="s">
        <v>446</v>
      </c>
      <c r="M2" s="163"/>
      <c r="N2" s="163"/>
      <c r="O2" s="163"/>
      <c r="P2" s="163"/>
      <c r="Q2" s="163"/>
      <c r="R2" s="163"/>
      <c r="S2" s="163"/>
      <c r="T2" s="163"/>
      <c r="U2" s="30"/>
      <c r="V2" s="85"/>
    </row>
    <row r="3" spans="1:23" ht="15" thickBot="1">
      <c r="A3" s="160" t="s">
        <v>265</v>
      </c>
      <c r="B3" s="160"/>
      <c r="C3" s="160"/>
      <c r="D3" s="160"/>
      <c r="E3" s="61" t="s">
        <v>111</v>
      </c>
      <c r="G3" s="29">
        <v>6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85"/>
    </row>
    <row r="4" spans="1:23" ht="15" thickBot="1">
      <c r="J4" s="157" t="s">
        <v>0</v>
      </c>
      <c r="K4" s="158"/>
      <c r="L4" s="159"/>
      <c r="M4" s="164" t="s">
        <v>441</v>
      </c>
      <c r="N4" s="165"/>
      <c r="O4" s="166"/>
      <c r="P4" s="157" t="s">
        <v>2</v>
      </c>
      <c r="Q4" s="158"/>
      <c r="R4" s="159"/>
      <c r="T4" s="30"/>
      <c r="U4" s="30"/>
      <c r="V4" s="85"/>
    </row>
    <row r="5" spans="1:23" ht="29.5" thickBot="1">
      <c r="A5" s="87" t="s">
        <v>442</v>
      </c>
      <c r="B5" s="100" t="s">
        <v>3</v>
      </c>
      <c r="C5" s="100" t="s">
        <v>4</v>
      </c>
      <c r="D5" s="88" t="s">
        <v>5</v>
      </c>
      <c r="E5" s="100" t="s">
        <v>6</v>
      </c>
      <c r="F5" s="88" t="s">
        <v>7</v>
      </c>
      <c r="G5" s="89" t="s">
        <v>8</v>
      </c>
      <c r="H5" s="90" t="s">
        <v>9</v>
      </c>
      <c r="I5" s="91" t="s">
        <v>10</v>
      </c>
      <c r="J5" s="96" t="s">
        <v>438</v>
      </c>
      <c r="K5" s="91" t="s">
        <v>439</v>
      </c>
      <c r="L5" s="91" t="s">
        <v>440</v>
      </c>
      <c r="M5" s="91" t="s">
        <v>438</v>
      </c>
      <c r="N5" s="91" t="s">
        <v>439</v>
      </c>
      <c r="O5" s="91" t="s">
        <v>440</v>
      </c>
      <c r="P5" s="91" t="s">
        <v>438</v>
      </c>
      <c r="Q5" s="91" t="s">
        <v>439</v>
      </c>
      <c r="R5" s="91" t="s">
        <v>440</v>
      </c>
      <c r="S5" s="92" t="s">
        <v>14</v>
      </c>
      <c r="T5" s="93" t="s">
        <v>15</v>
      </c>
      <c r="U5" s="93" t="s">
        <v>436</v>
      </c>
      <c r="V5" s="94" t="s">
        <v>16</v>
      </c>
      <c r="W5" s="95" t="s">
        <v>17</v>
      </c>
    </row>
    <row r="6" spans="1:23" ht="29">
      <c r="A6" s="146">
        <v>35</v>
      </c>
      <c r="B6" s="97" t="s">
        <v>250</v>
      </c>
      <c r="C6" s="83" t="s">
        <v>251</v>
      </c>
      <c r="D6" s="86">
        <v>2006</v>
      </c>
      <c r="E6" s="123" t="s">
        <v>252</v>
      </c>
      <c r="F6" s="31">
        <v>3</v>
      </c>
      <c r="G6" s="31" t="s">
        <v>54</v>
      </c>
      <c r="H6" s="113">
        <v>1</v>
      </c>
      <c r="I6" s="114" t="s">
        <v>22</v>
      </c>
      <c r="J6" s="127">
        <v>6.25</v>
      </c>
      <c r="K6" s="128">
        <v>6</v>
      </c>
      <c r="L6" s="129">
        <v>6</v>
      </c>
      <c r="M6" s="130"/>
      <c r="N6" s="128"/>
      <c r="O6" s="129"/>
      <c r="P6" s="130">
        <f t="shared" ref="P6:P40" si="0">J6*$G$3-M6</f>
        <v>37.5</v>
      </c>
      <c r="Q6" s="128">
        <f t="shared" ref="Q6:Q40" si="1">K6*$G$3-N6</f>
        <v>36</v>
      </c>
      <c r="R6" s="129">
        <f t="shared" ref="R6:R40" si="2">L6*$G$3-O6</f>
        <v>36</v>
      </c>
      <c r="S6" s="130">
        <f t="shared" ref="S6:S40" si="3">MAX(P6:R6)</f>
        <v>37.5</v>
      </c>
      <c r="T6" s="153">
        <f t="shared" ref="T6:T40" si="4">LARGE(P6:R6,2)</f>
        <v>36</v>
      </c>
      <c r="U6" s="131">
        <f t="shared" ref="U6:U40" si="5">LARGE(P6:R6,3)</f>
        <v>36</v>
      </c>
      <c r="V6" s="132">
        <f t="shared" ref="V6:V40" si="6">S6+T6</f>
        <v>73.5</v>
      </c>
      <c r="W6" s="154">
        <v>1</v>
      </c>
    </row>
    <row r="7" spans="1:23">
      <c r="A7" s="147">
        <v>12</v>
      </c>
      <c r="B7" s="98" t="s">
        <v>215</v>
      </c>
      <c r="C7" s="49" t="s">
        <v>148</v>
      </c>
      <c r="D7" s="42">
        <v>2006</v>
      </c>
      <c r="E7" s="109" t="s">
        <v>168</v>
      </c>
      <c r="F7" s="17">
        <v>3</v>
      </c>
      <c r="G7" s="17" t="s">
        <v>21</v>
      </c>
      <c r="H7" s="117">
        <v>1</v>
      </c>
      <c r="I7" s="118" t="s">
        <v>22</v>
      </c>
      <c r="J7" s="65">
        <v>5.5</v>
      </c>
      <c r="K7" s="66">
        <v>5.5</v>
      </c>
      <c r="L7" s="67">
        <v>5.25</v>
      </c>
      <c r="M7" s="68"/>
      <c r="N7" s="66"/>
      <c r="O7" s="67"/>
      <c r="P7" s="68">
        <f t="shared" si="0"/>
        <v>33</v>
      </c>
      <c r="Q7" s="66">
        <f t="shared" si="1"/>
        <v>33</v>
      </c>
      <c r="R7" s="67">
        <f t="shared" si="2"/>
        <v>31.5</v>
      </c>
      <c r="S7" s="68">
        <f t="shared" si="3"/>
        <v>33</v>
      </c>
      <c r="T7" s="66">
        <f t="shared" si="4"/>
        <v>33</v>
      </c>
      <c r="U7" s="69">
        <f t="shared" si="5"/>
        <v>31.5</v>
      </c>
      <c r="V7" s="116">
        <f t="shared" si="6"/>
        <v>66</v>
      </c>
      <c r="W7" s="155">
        <v>2</v>
      </c>
    </row>
    <row r="8" spans="1:23">
      <c r="A8" s="147">
        <v>39</v>
      </c>
      <c r="B8" s="98" t="s">
        <v>256</v>
      </c>
      <c r="C8" s="49" t="s">
        <v>183</v>
      </c>
      <c r="D8" s="50">
        <v>2006</v>
      </c>
      <c r="E8" s="124" t="s">
        <v>117</v>
      </c>
      <c r="F8" s="17">
        <v>3</v>
      </c>
      <c r="G8" s="17" t="s">
        <v>54</v>
      </c>
      <c r="H8" s="117">
        <v>1</v>
      </c>
      <c r="I8" s="118" t="s">
        <v>22</v>
      </c>
      <c r="J8" s="65">
        <v>5.5</v>
      </c>
      <c r="K8" s="66">
        <v>5.5</v>
      </c>
      <c r="L8" s="67">
        <v>5.25</v>
      </c>
      <c r="M8" s="68"/>
      <c r="N8" s="66"/>
      <c r="O8" s="67"/>
      <c r="P8" s="68">
        <f t="shared" si="0"/>
        <v>33</v>
      </c>
      <c r="Q8" s="66">
        <f t="shared" si="1"/>
        <v>33</v>
      </c>
      <c r="R8" s="67">
        <f t="shared" si="2"/>
        <v>31.5</v>
      </c>
      <c r="S8" s="68">
        <f t="shared" si="3"/>
        <v>33</v>
      </c>
      <c r="T8" s="66">
        <f t="shared" si="4"/>
        <v>33</v>
      </c>
      <c r="U8" s="69">
        <f t="shared" si="5"/>
        <v>31.5</v>
      </c>
      <c r="V8" s="116">
        <f t="shared" si="6"/>
        <v>66</v>
      </c>
      <c r="W8" s="155">
        <v>2</v>
      </c>
    </row>
    <row r="9" spans="1:23">
      <c r="A9" s="147">
        <v>9</v>
      </c>
      <c r="B9" s="98" t="s">
        <v>209</v>
      </c>
      <c r="C9" s="40" t="s">
        <v>66</v>
      </c>
      <c r="D9" s="42">
        <v>2006</v>
      </c>
      <c r="E9" s="109" t="s">
        <v>82</v>
      </c>
      <c r="F9" s="17">
        <v>3</v>
      </c>
      <c r="G9" s="17" t="s">
        <v>26</v>
      </c>
      <c r="H9" s="117">
        <v>1</v>
      </c>
      <c r="I9" s="118" t="s">
        <v>22</v>
      </c>
      <c r="J9" s="65">
        <v>5.5</v>
      </c>
      <c r="K9" s="66">
        <v>5.5</v>
      </c>
      <c r="L9" s="67">
        <v>3.25</v>
      </c>
      <c r="M9" s="68"/>
      <c r="N9" s="66"/>
      <c r="O9" s="67"/>
      <c r="P9" s="68">
        <f t="shared" si="0"/>
        <v>33</v>
      </c>
      <c r="Q9" s="66">
        <f t="shared" si="1"/>
        <v>33</v>
      </c>
      <c r="R9" s="67">
        <f t="shared" si="2"/>
        <v>19.5</v>
      </c>
      <c r="S9" s="68">
        <f t="shared" si="3"/>
        <v>33</v>
      </c>
      <c r="T9" s="66">
        <f t="shared" si="4"/>
        <v>33</v>
      </c>
      <c r="U9" s="69">
        <f t="shared" si="5"/>
        <v>19.5</v>
      </c>
      <c r="V9" s="116">
        <f t="shared" si="6"/>
        <v>66</v>
      </c>
      <c r="W9" s="155">
        <v>4</v>
      </c>
    </row>
    <row r="10" spans="1:23">
      <c r="A10" s="147">
        <v>16</v>
      </c>
      <c r="B10" s="98" t="s">
        <v>221</v>
      </c>
      <c r="C10" s="49" t="s">
        <v>144</v>
      </c>
      <c r="D10" s="42">
        <v>2006</v>
      </c>
      <c r="E10" s="109" t="s">
        <v>67</v>
      </c>
      <c r="F10" s="17">
        <v>3</v>
      </c>
      <c r="G10" s="17" t="s">
        <v>21</v>
      </c>
      <c r="H10" s="117">
        <v>1</v>
      </c>
      <c r="I10" s="118" t="s">
        <v>22</v>
      </c>
      <c r="J10" s="65">
        <v>5.25</v>
      </c>
      <c r="K10" s="66">
        <v>5.5</v>
      </c>
      <c r="L10" s="67">
        <v>5</v>
      </c>
      <c r="M10" s="68"/>
      <c r="N10" s="66"/>
      <c r="O10" s="67"/>
      <c r="P10" s="68">
        <f t="shared" si="0"/>
        <v>31.5</v>
      </c>
      <c r="Q10" s="66">
        <f t="shared" si="1"/>
        <v>33</v>
      </c>
      <c r="R10" s="67">
        <f t="shared" si="2"/>
        <v>30</v>
      </c>
      <c r="S10" s="68">
        <f t="shared" si="3"/>
        <v>33</v>
      </c>
      <c r="T10" s="66">
        <f t="shared" si="4"/>
        <v>31.5</v>
      </c>
      <c r="U10" s="69">
        <f t="shared" si="5"/>
        <v>30</v>
      </c>
      <c r="V10" s="116">
        <f t="shared" si="6"/>
        <v>64.5</v>
      </c>
      <c r="W10" s="155">
        <v>5</v>
      </c>
    </row>
    <row r="11" spans="1:23">
      <c r="A11" s="147">
        <v>10</v>
      </c>
      <c r="B11" s="98" t="s">
        <v>210</v>
      </c>
      <c r="C11" s="49" t="s">
        <v>93</v>
      </c>
      <c r="D11" s="50">
        <v>2006</v>
      </c>
      <c r="E11" s="124" t="s">
        <v>211</v>
      </c>
      <c r="F11" s="17">
        <v>3</v>
      </c>
      <c r="G11" s="17" t="s">
        <v>54</v>
      </c>
      <c r="H11" s="117">
        <v>1</v>
      </c>
      <c r="I11" s="118" t="s">
        <v>22</v>
      </c>
      <c r="J11" s="65">
        <v>5.25</v>
      </c>
      <c r="K11" s="66">
        <v>5.5</v>
      </c>
      <c r="L11" s="67">
        <v>4.5</v>
      </c>
      <c r="M11" s="68"/>
      <c r="N11" s="66"/>
      <c r="O11" s="67"/>
      <c r="P11" s="68">
        <f t="shared" si="0"/>
        <v>31.5</v>
      </c>
      <c r="Q11" s="66">
        <f t="shared" si="1"/>
        <v>33</v>
      </c>
      <c r="R11" s="67">
        <f t="shared" si="2"/>
        <v>27</v>
      </c>
      <c r="S11" s="68">
        <f t="shared" si="3"/>
        <v>33</v>
      </c>
      <c r="T11" s="66">
        <f t="shared" si="4"/>
        <v>31.5</v>
      </c>
      <c r="U11" s="69">
        <f t="shared" si="5"/>
        <v>27</v>
      </c>
      <c r="V11" s="116">
        <f t="shared" si="6"/>
        <v>64.5</v>
      </c>
      <c r="W11" s="155">
        <v>6</v>
      </c>
    </row>
    <row r="12" spans="1:23">
      <c r="A12" s="147">
        <v>38</v>
      </c>
      <c r="B12" s="98" t="s">
        <v>255</v>
      </c>
      <c r="C12" s="40" t="s">
        <v>81</v>
      </c>
      <c r="D12" s="42">
        <v>2006</v>
      </c>
      <c r="E12" s="109" t="s">
        <v>62</v>
      </c>
      <c r="F12" s="17">
        <v>3</v>
      </c>
      <c r="G12" s="17" t="s">
        <v>26</v>
      </c>
      <c r="H12" s="117">
        <v>1</v>
      </c>
      <c r="I12" s="118" t="s">
        <v>22</v>
      </c>
      <c r="J12" s="65">
        <v>4.25</v>
      </c>
      <c r="K12" s="66">
        <v>5.25</v>
      </c>
      <c r="L12" s="67">
        <v>5.5</v>
      </c>
      <c r="M12" s="68"/>
      <c r="N12" s="66"/>
      <c r="O12" s="67"/>
      <c r="P12" s="68">
        <f t="shared" si="0"/>
        <v>25.5</v>
      </c>
      <c r="Q12" s="66">
        <f t="shared" si="1"/>
        <v>31.5</v>
      </c>
      <c r="R12" s="67">
        <f t="shared" si="2"/>
        <v>33</v>
      </c>
      <c r="S12" s="68">
        <f t="shared" si="3"/>
        <v>33</v>
      </c>
      <c r="T12" s="66">
        <f t="shared" si="4"/>
        <v>31.5</v>
      </c>
      <c r="U12" s="69">
        <f t="shared" si="5"/>
        <v>25.5</v>
      </c>
      <c r="V12" s="116">
        <f t="shared" si="6"/>
        <v>64.5</v>
      </c>
      <c r="W12" s="155">
        <v>7</v>
      </c>
    </row>
    <row r="13" spans="1:23">
      <c r="A13" s="147">
        <v>30</v>
      </c>
      <c r="B13" s="98" t="s">
        <v>242</v>
      </c>
      <c r="C13" s="41" t="s">
        <v>213</v>
      </c>
      <c r="D13" s="42">
        <v>2006</v>
      </c>
      <c r="E13" s="108" t="s">
        <v>220</v>
      </c>
      <c r="F13" s="17">
        <v>3</v>
      </c>
      <c r="G13" s="17" t="s">
        <v>26</v>
      </c>
      <c r="H13" s="117">
        <v>1</v>
      </c>
      <c r="I13" s="118" t="s">
        <v>22</v>
      </c>
      <c r="J13" s="65">
        <v>5</v>
      </c>
      <c r="K13" s="66">
        <v>5</v>
      </c>
      <c r="L13" s="67">
        <v>5.5</v>
      </c>
      <c r="M13" s="68"/>
      <c r="N13" s="66"/>
      <c r="O13" s="67"/>
      <c r="P13" s="68">
        <f t="shared" si="0"/>
        <v>30</v>
      </c>
      <c r="Q13" s="66">
        <f t="shared" si="1"/>
        <v>30</v>
      </c>
      <c r="R13" s="67">
        <f t="shared" si="2"/>
        <v>33</v>
      </c>
      <c r="S13" s="68">
        <f t="shared" si="3"/>
        <v>33</v>
      </c>
      <c r="T13" s="66">
        <f t="shared" si="4"/>
        <v>30</v>
      </c>
      <c r="U13" s="69">
        <f t="shared" si="5"/>
        <v>30</v>
      </c>
      <c r="V13" s="116">
        <f t="shared" si="6"/>
        <v>63</v>
      </c>
      <c r="W13" s="155">
        <v>8</v>
      </c>
    </row>
    <row r="14" spans="1:23">
      <c r="A14" s="147">
        <v>11</v>
      </c>
      <c r="B14" s="98" t="s">
        <v>212</v>
      </c>
      <c r="C14" s="41" t="s">
        <v>213</v>
      </c>
      <c r="D14" s="42">
        <v>2006</v>
      </c>
      <c r="E14" s="108" t="s">
        <v>214</v>
      </c>
      <c r="F14" s="17">
        <v>3</v>
      </c>
      <c r="G14" s="17" t="s">
        <v>26</v>
      </c>
      <c r="H14" s="117">
        <v>1</v>
      </c>
      <c r="I14" s="118" t="s">
        <v>22</v>
      </c>
      <c r="J14" s="65">
        <v>5.25</v>
      </c>
      <c r="K14" s="66">
        <v>5.25</v>
      </c>
      <c r="L14" s="67">
        <v>4.25</v>
      </c>
      <c r="M14" s="68"/>
      <c r="N14" s="66"/>
      <c r="O14" s="67"/>
      <c r="P14" s="68">
        <f t="shared" si="0"/>
        <v>31.5</v>
      </c>
      <c r="Q14" s="66">
        <f t="shared" si="1"/>
        <v>31.5</v>
      </c>
      <c r="R14" s="67">
        <f t="shared" si="2"/>
        <v>25.5</v>
      </c>
      <c r="S14" s="68">
        <f t="shared" si="3"/>
        <v>31.5</v>
      </c>
      <c r="T14" s="66">
        <f t="shared" si="4"/>
        <v>31.5</v>
      </c>
      <c r="U14" s="69">
        <f t="shared" si="5"/>
        <v>25.5</v>
      </c>
      <c r="V14" s="116">
        <f t="shared" si="6"/>
        <v>63</v>
      </c>
      <c r="W14" s="155">
        <v>9</v>
      </c>
    </row>
    <row r="15" spans="1:23">
      <c r="A15" s="147">
        <v>4</v>
      </c>
      <c r="B15" s="98" t="s">
        <v>200</v>
      </c>
      <c r="C15" s="40" t="s">
        <v>201</v>
      </c>
      <c r="D15" s="42">
        <v>2006</v>
      </c>
      <c r="E15" s="109" t="s">
        <v>202</v>
      </c>
      <c r="F15" s="17">
        <v>3</v>
      </c>
      <c r="G15" s="17" t="s">
        <v>26</v>
      </c>
      <c r="H15" s="117">
        <v>1</v>
      </c>
      <c r="I15" s="118" t="s">
        <v>22</v>
      </c>
      <c r="J15" s="65">
        <v>5</v>
      </c>
      <c r="K15" s="66">
        <v>5.25</v>
      </c>
      <c r="L15" s="67">
        <v>5</v>
      </c>
      <c r="M15" s="68"/>
      <c r="N15" s="66"/>
      <c r="O15" s="67"/>
      <c r="P15" s="68">
        <f t="shared" si="0"/>
        <v>30</v>
      </c>
      <c r="Q15" s="66">
        <f t="shared" si="1"/>
        <v>31.5</v>
      </c>
      <c r="R15" s="67">
        <f t="shared" si="2"/>
        <v>30</v>
      </c>
      <c r="S15" s="68">
        <f t="shared" si="3"/>
        <v>31.5</v>
      </c>
      <c r="T15" s="66">
        <f t="shared" si="4"/>
        <v>30</v>
      </c>
      <c r="U15" s="69">
        <f t="shared" si="5"/>
        <v>30</v>
      </c>
      <c r="V15" s="116">
        <f t="shared" si="6"/>
        <v>61.5</v>
      </c>
      <c r="W15" s="155">
        <v>10</v>
      </c>
    </row>
    <row r="16" spans="1:23">
      <c r="A16" s="147">
        <v>8</v>
      </c>
      <c r="B16" s="98" t="s">
        <v>208</v>
      </c>
      <c r="C16" s="40" t="s">
        <v>172</v>
      </c>
      <c r="D16" s="42">
        <v>2006</v>
      </c>
      <c r="E16" s="109" t="s">
        <v>62</v>
      </c>
      <c r="F16" s="17">
        <v>3</v>
      </c>
      <c r="G16" s="17" t="s">
        <v>26</v>
      </c>
      <c r="H16" s="117">
        <v>1</v>
      </c>
      <c r="I16" s="118" t="s">
        <v>22</v>
      </c>
      <c r="J16" s="65">
        <v>5.25</v>
      </c>
      <c r="K16" s="66">
        <v>5</v>
      </c>
      <c r="L16" s="67">
        <v>5</v>
      </c>
      <c r="M16" s="68"/>
      <c r="N16" s="66"/>
      <c r="O16" s="67"/>
      <c r="P16" s="68">
        <f t="shared" si="0"/>
        <v>31.5</v>
      </c>
      <c r="Q16" s="66">
        <f t="shared" si="1"/>
        <v>30</v>
      </c>
      <c r="R16" s="67">
        <f t="shared" si="2"/>
        <v>30</v>
      </c>
      <c r="S16" s="68">
        <f t="shared" si="3"/>
        <v>31.5</v>
      </c>
      <c r="T16" s="66">
        <f t="shared" si="4"/>
        <v>30</v>
      </c>
      <c r="U16" s="69">
        <f t="shared" si="5"/>
        <v>30</v>
      </c>
      <c r="V16" s="116">
        <f t="shared" si="6"/>
        <v>61.5</v>
      </c>
      <c r="W16" s="155">
        <v>10</v>
      </c>
    </row>
    <row r="17" spans="1:23">
      <c r="A17" s="147">
        <v>37</v>
      </c>
      <c r="B17" s="98" t="s">
        <v>255</v>
      </c>
      <c r="C17" s="40" t="s">
        <v>172</v>
      </c>
      <c r="D17" s="42">
        <v>2006</v>
      </c>
      <c r="E17" s="109" t="s">
        <v>62</v>
      </c>
      <c r="F17" s="17">
        <v>3</v>
      </c>
      <c r="G17" s="17" t="s">
        <v>26</v>
      </c>
      <c r="H17" s="117">
        <v>1</v>
      </c>
      <c r="I17" s="118" t="s">
        <v>22</v>
      </c>
      <c r="J17" s="65">
        <v>5</v>
      </c>
      <c r="K17" s="66">
        <v>5.25</v>
      </c>
      <c r="L17" s="67">
        <v>5</v>
      </c>
      <c r="M17" s="68"/>
      <c r="N17" s="66"/>
      <c r="O17" s="67"/>
      <c r="P17" s="68">
        <f t="shared" si="0"/>
        <v>30</v>
      </c>
      <c r="Q17" s="66">
        <f t="shared" si="1"/>
        <v>31.5</v>
      </c>
      <c r="R17" s="67">
        <f t="shared" si="2"/>
        <v>30</v>
      </c>
      <c r="S17" s="68">
        <f t="shared" si="3"/>
        <v>31.5</v>
      </c>
      <c r="T17" s="66">
        <f t="shared" si="4"/>
        <v>30</v>
      </c>
      <c r="U17" s="69">
        <f t="shared" si="5"/>
        <v>30</v>
      </c>
      <c r="V17" s="116">
        <f t="shared" si="6"/>
        <v>61.5</v>
      </c>
      <c r="W17" s="155">
        <v>10</v>
      </c>
    </row>
    <row r="18" spans="1:23">
      <c r="A18" s="147">
        <v>1</v>
      </c>
      <c r="B18" s="98" t="s">
        <v>195</v>
      </c>
      <c r="C18" s="40" t="s">
        <v>196</v>
      </c>
      <c r="D18" s="42">
        <v>2006</v>
      </c>
      <c r="E18" s="109" t="s">
        <v>62</v>
      </c>
      <c r="F18" s="17">
        <v>3</v>
      </c>
      <c r="G18" s="17" t="s">
        <v>26</v>
      </c>
      <c r="H18" s="117">
        <v>1</v>
      </c>
      <c r="I18" s="118" t="s">
        <v>22</v>
      </c>
      <c r="J18" s="65">
        <v>5</v>
      </c>
      <c r="K18" s="66">
        <v>4.75</v>
      </c>
      <c r="L18" s="67">
        <v>4.75</v>
      </c>
      <c r="M18" s="68"/>
      <c r="N18" s="66"/>
      <c r="O18" s="67"/>
      <c r="P18" s="68">
        <f t="shared" si="0"/>
        <v>30</v>
      </c>
      <c r="Q18" s="66">
        <f t="shared" si="1"/>
        <v>28.5</v>
      </c>
      <c r="R18" s="67">
        <f t="shared" si="2"/>
        <v>28.5</v>
      </c>
      <c r="S18" s="68">
        <f t="shared" si="3"/>
        <v>30</v>
      </c>
      <c r="T18" s="66">
        <f t="shared" si="4"/>
        <v>28.5</v>
      </c>
      <c r="U18" s="69">
        <f t="shared" si="5"/>
        <v>28.5</v>
      </c>
      <c r="V18" s="116">
        <f t="shared" si="6"/>
        <v>58.5</v>
      </c>
      <c r="W18" s="155">
        <v>13</v>
      </c>
    </row>
    <row r="19" spans="1:23">
      <c r="A19" s="147">
        <v>21</v>
      </c>
      <c r="B19" s="98" t="s">
        <v>227</v>
      </c>
      <c r="C19" s="41" t="s">
        <v>228</v>
      </c>
      <c r="D19" s="42">
        <v>2006</v>
      </c>
      <c r="E19" s="109" t="s">
        <v>82</v>
      </c>
      <c r="F19" s="17">
        <v>3</v>
      </c>
      <c r="G19" s="17" t="s">
        <v>26</v>
      </c>
      <c r="H19" s="117">
        <v>1</v>
      </c>
      <c r="I19" s="118" t="s">
        <v>22</v>
      </c>
      <c r="J19" s="65">
        <v>5</v>
      </c>
      <c r="K19" s="66">
        <v>4.75</v>
      </c>
      <c r="L19" s="67">
        <v>4.25</v>
      </c>
      <c r="M19" s="68"/>
      <c r="N19" s="66"/>
      <c r="O19" s="67"/>
      <c r="P19" s="68">
        <f t="shared" si="0"/>
        <v>30</v>
      </c>
      <c r="Q19" s="66">
        <f t="shared" si="1"/>
        <v>28.5</v>
      </c>
      <c r="R19" s="67">
        <f t="shared" si="2"/>
        <v>25.5</v>
      </c>
      <c r="S19" s="68">
        <f t="shared" si="3"/>
        <v>30</v>
      </c>
      <c r="T19" s="66">
        <f t="shared" si="4"/>
        <v>28.5</v>
      </c>
      <c r="U19" s="69">
        <f t="shared" si="5"/>
        <v>25.5</v>
      </c>
      <c r="V19" s="116">
        <f t="shared" si="6"/>
        <v>58.5</v>
      </c>
      <c r="W19" s="155">
        <v>14</v>
      </c>
    </row>
    <row r="20" spans="1:23">
      <c r="A20" s="147">
        <v>20</v>
      </c>
      <c r="B20" s="98" t="s">
        <v>226</v>
      </c>
      <c r="C20" s="40" t="s">
        <v>122</v>
      </c>
      <c r="D20" s="42">
        <v>2006</v>
      </c>
      <c r="E20" s="109" t="s">
        <v>62</v>
      </c>
      <c r="F20" s="17">
        <v>3</v>
      </c>
      <c r="G20" s="17" t="s">
        <v>26</v>
      </c>
      <c r="H20" s="117">
        <v>1</v>
      </c>
      <c r="I20" s="118" t="s">
        <v>22</v>
      </c>
      <c r="J20" s="65">
        <v>4.25</v>
      </c>
      <c r="K20" s="66">
        <v>5.5</v>
      </c>
      <c r="L20" s="67">
        <v>4</v>
      </c>
      <c r="M20" s="68"/>
      <c r="N20" s="66"/>
      <c r="O20" s="67"/>
      <c r="P20" s="68">
        <f t="shared" si="0"/>
        <v>25.5</v>
      </c>
      <c r="Q20" s="66">
        <f t="shared" si="1"/>
        <v>33</v>
      </c>
      <c r="R20" s="67">
        <f t="shared" si="2"/>
        <v>24</v>
      </c>
      <c r="S20" s="68">
        <f t="shared" si="3"/>
        <v>33</v>
      </c>
      <c r="T20" s="66">
        <f t="shared" si="4"/>
        <v>25.5</v>
      </c>
      <c r="U20" s="69">
        <f t="shared" si="5"/>
        <v>24</v>
      </c>
      <c r="V20" s="116">
        <f t="shared" si="6"/>
        <v>58.5</v>
      </c>
      <c r="W20" s="155">
        <v>15</v>
      </c>
    </row>
    <row r="21" spans="1:23">
      <c r="A21" s="147">
        <v>28</v>
      </c>
      <c r="B21" s="98" t="s">
        <v>238</v>
      </c>
      <c r="C21" s="41" t="s">
        <v>52</v>
      </c>
      <c r="D21" s="42">
        <v>2006</v>
      </c>
      <c r="E21" s="108" t="s">
        <v>239</v>
      </c>
      <c r="F21" s="17">
        <v>3</v>
      </c>
      <c r="G21" s="17" t="s">
        <v>26</v>
      </c>
      <c r="H21" s="117">
        <v>1</v>
      </c>
      <c r="I21" s="118" t="s">
        <v>22</v>
      </c>
      <c r="J21" s="65">
        <v>4.75</v>
      </c>
      <c r="K21" s="66">
        <v>4.75</v>
      </c>
      <c r="L21" s="67">
        <v>4.75</v>
      </c>
      <c r="M21" s="68"/>
      <c r="N21" s="66"/>
      <c r="O21" s="67"/>
      <c r="P21" s="68">
        <f t="shared" si="0"/>
        <v>28.5</v>
      </c>
      <c r="Q21" s="66">
        <f t="shared" si="1"/>
        <v>28.5</v>
      </c>
      <c r="R21" s="67">
        <f t="shared" si="2"/>
        <v>28.5</v>
      </c>
      <c r="S21" s="68">
        <f t="shared" si="3"/>
        <v>28.5</v>
      </c>
      <c r="T21" s="66">
        <f t="shared" si="4"/>
        <v>28.5</v>
      </c>
      <c r="U21" s="69">
        <f t="shared" si="5"/>
        <v>28.5</v>
      </c>
      <c r="V21" s="116">
        <f t="shared" si="6"/>
        <v>57</v>
      </c>
      <c r="W21" s="155">
        <v>16</v>
      </c>
    </row>
    <row r="22" spans="1:23">
      <c r="A22" s="147">
        <v>22</v>
      </c>
      <c r="B22" s="98" t="s">
        <v>229</v>
      </c>
      <c r="C22" s="49" t="s">
        <v>136</v>
      </c>
      <c r="D22" s="50">
        <v>2006</v>
      </c>
      <c r="E22" s="124" t="s">
        <v>230</v>
      </c>
      <c r="F22" s="17">
        <v>3</v>
      </c>
      <c r="G22" s="17" t="s">
        <v>54</v>
      </c>
      <c r="H22" s="117">
        <v>1</v>
      </c>
      <c r="I22" s="118" t="s">
        <v>22</v>
      </c>
      <c r="J22" s="65">
        <v>5</v>
      </c>
      <c r="K22" s="66">
        <v>4.5</v>
      </c>
      <c r="L22" s="67">
        <v>4.5</v>
      </c>
      <c r="M22" s="68"/>
      <c r="N22" s="66"/>
      <c r="O22" s="67"/>
      <c r="P22" s="68">
        <f t="shared" si="0"/>
        <v>30</v>
      </c>
      <c r="Q22" s="66">
        <f t="shared" si="1"/>
        <v>27</v>
      </c>
      <c r="R22" s="67">
        <f t="shared" si="2"/>
        <v>27</v>
      </c>
      <c r="S22" s="68">
        <f t="shared" si="3"/>
        <v>30</v>
      </c>
      <c r="T22" s="66">
        <f t="shared" si="4"/>
        <v>27</v>
      </c>
      <c r="U22" s="69">
        <f t="shared" si="5"/>
        <v>27</v>
      </c>
      <c r="V22" s="116">
        <f t="shared" si="6"/>
        <v>57</v>
      </c>
      <c r="W22" s="155">
        <v>17</v>
      </c>
    </row>
    <row r="23" spans="1:23">
      <c r="A23" s="147">
        <v>27</v>
      </c>
      <c r="B23" s="98" t="s">
        <v>166</v>
      </c>
      <c r="C23" s="49" t="s">
        <v>237</v>
      </c>
      <c r="D23" s="42">
        <v>2006</v>
      </c>
      <c r="E23" s="109" t="s">
        <v>168</v>
      </c>
      <c r="F23" s="17">
        <v>3</v>
      </c>
      <c r="G23" s="17" t="s">
        <v>21</v>
      </c>
      <c r="H23" s="117">
        <v>1</v>
      </c>
      <c r="I23" s="118" t="s">
        <v>22</v>
      </c>
      <c r="J23" s="65">
        <v>4.75</v>
      </c>
      <c r="K23" s="66">
        <v>4</v>
      </c>
      <c r="L23" s="67">
        <v>4.75</v>
      </c>
      <c r="M23" s="68"/>
      <c r="N23" s="66"/>
      <c r="O23" s="67"/>
      <c r="P23" s="68">
        <f t="shared" si="0"/>
        <v>28.5</v>
      </c>
      <c r="Q23" s="66">
        <f t="shared" si="1"/>
        <v>24</v>
      </c>
      <c r="R23" s="67">
        <f t="shared" si="2"/>
        <v>28.5</v>
      </c>
      <c r="S23" s="68">
        <f t="shared" si="3"/>
        <v>28.5</v>
      </c>
      <c r="T23" s="66">
        <f t="shared" si="4"/>
        <v>28.5</v>
      </c>
      <c r="U23" s="69">
        <f t="shared" si="5"/>
        <v>24</v>
      </c>
      <c r="V23" s="116">
        <f t="shared" si="6"/>
        <v>57</v>
      </c>
      <c r="W23" s="155">
        <v>18</v>
      </c>
    </row>
    <row r="24" spans="1:23">
      <c r="A24" s="147">
        <v>15</v>
      </c>
      <c r="B24" s="98" t="s">
        <v>219</v>
      </c>
      <c r="C24" s="41" t="s">
        <v>164</v>
      </c>
      <c r="D24" s="42">
        <v>2006</v>
      </c>
      <c r="E24" s="108" t="s">
        <v>220</v>
      </c>
      <c r="F24" s="17">
        <v>3</v>
      </c>
      <c r="G24" s="17" t="s">
        <v>26</v>
      </c>
      <c r="H24" s="117">
        <v>1</v>
      </c>
      <c r="I24" s="118" t="s">
        <v>22</v>
      </c>
      <c r="J24" s="65">
        <v>4.75</v>
      </c>
      <c r="K24" s="66">
        <v>4.5</v>
      </c>
      <c r="L24" s="67">
        <v>4.5</v>
      </c>
      <c r="M24" s="68"/>
      <c r="N24" s="66"/>
      <c r="O24" s="67"/>
      <c r="P24" s="68">
        <f t="shared" si="0"/>
        <v>28.5</v>
      </c>
      <c r="Q24" s="66">
        <f t="shared" si="1"/>
        <v>27</v>
      </c>
      <c r="R24" s="67">
        <f t="shared" si="2"/>
        <v>27</v>
      </c>
      <c r="S24" s="68">
        <f t="shared" si="3"/>
        <v>28.5</v>
      </c>
      <c r="T24" s="66">
        <f t="shared" si="4"/>
        <v>27</v>
      </c>
      <c r="U24" s="69">
        <f t="shared" si="5"/>
        <v>27</v>
      </c>
      <c r="V24" s="116">
        <f t="shared" si="6"/>
        <v>55.5</v>
      </c>
      <c r="W24" s="155">
        <v>19</v>
      </c>
    </row>
    <row r="25" spans="1:23">
      <c r="A25" s="147">
        <v>24</v>
      </c>
      <c r="B25" s="98" t="s">
        <v>232</v>
      </c>
      <c r="C25" s="40" t="s">
        <v>216</v>
      </c>
      <c r="D25" s="42">
        <v>2006</v>
      </c>
      <c r="E25" s="109" t="s">
        <v>202</v>
      </c>
      <c r="F25" s="17">
        <v>3</v>
      </c>
      <c r="G25" s="17" t="s">
        <v>26</v>
      </c>
      <c r="H25" s="117">
        <v>1</v>
      </c>
      <c r="I25" s="118" t="s">
        <v>22</v>
      </c>
      <c r="J25" s="65">
        <v>4.5</v>
      </c>
      <c r="K25" s="66">
        <v>4</v>
      </c>
      <c r="L25" s="67">
        <v>4.75</v>
      </c>
      <c r="M25" s="68"/>
      <c r="N25" s="66"/>
      <c r="O25" s="67"/>
      <c r="P25" s="68">
        <f t="shared" si="0"/>
        <v>27</v>
      </c>
      <c r="Q25" s="66">
        <f t="shared" si="1"/>
        <v>24</v>
      </c>
      <c r="R25" s="67">
        <f t="shared" si="2"/>
        <v>28.5</v>
      </c>
      <c r="S25" s="68">
        <f t="shared" si="3"/>
        <v>28.5</v>
      </c>
      <c r="T25" s="66">
        <f t="shared" si="4"/>
        <v>27</v>
      </c>
      <c r="U25" s="69">
        <f t="shared" si="5"/>
        <v>24</v>
      </c>
      <c r="V25" s="116">
        <f t="shared" si="6"/>
        <v>55.5</v>
      </c>
      <c r="W25" s="155">
        <v>20</v>
      </c>
    </row>
    <row r="26" spans="1:23">
      <c r="A26" s="147">
        <v>33</v>
      </c>
      <c r="B26" s="98" t="s">
        <v>247</v>
      </c>
      <c r="C26" s="49" t="s">
        <v>248</v>
      </c>
      <c r="D26" s="42">
        <v>2006</v>
      </c>
      <c r="E26" s="109" t="s">
        <v>168</v>
      </c>
      <c r="F26" s="17">
        <v>3</v>
      </c>
      <c r="G26" s="17" t="s">
        <v>21</v>
      </c>
      <c r="H26" s="117">
        <v>1</v>
      </c>
      <c r="I26" s="118" t="s">
        <v>22</v>
      </c>
      <c r="J26" s="65">
        <v>4.25</v>
      </c>
      <c r="K26" s="66">
        <v>3.75</v>
      </c>
      <c r="L26" s="67">
        <v>5</v>
      </c>
      <c r="M26" s="68"/>
      <c r="N26" s="66"/>
      <c r="O26" s="67"/>
      <c r="P26" s="68">
        <f t="shared" si="0"/>
        <v>25.5</v>
      </c>
      <c r="Q26" s="66">
        <f t="shared" si="1"/>
        <v>22.5</v>
      </c>
      <c r="R26" s="67">
        <f t="shared" si="2"/>
        <v>30</v>
      </c>
      <c r="S26" s="68">
        <f t="shared" si="3"/>
        <v>30</v>
      </c>
      <c r="T26" s="66">
        <f t="shared" si="4"/>
        <v>25.5</v>
      </c>
      <c r="U26" s="69">
        <f t="shared" si="5"/>
        <v>22.5</v>
      </c>
      <c r="V26" s="116">
        <f t="shared" si="6"/>
        <v>55.5</v>
      </c>
      <c r="W26" s="155">
        <v>21</v>
      </c>
    </row>
    <row r="27" spans="1:23">
      <c r="A27" s="147">
        <v>31</v>
      </c>
      <c r="B27" s="98" t="s">
        <v>243</v>
      </c>
      <c r="C27" s="49" t="s">
        <v>244</v>
      </c>
      <c r="D27" s="42">
        <v>2006</v>
      </c>
      <c r="E27" s="109" t="s">
        <v>57</v>
      </c>
      <c r="F27" s="17">
        <v>3</v>
      </c>
      <c r="G27" s="17" t="s">
        <v>21</v>
      </c>
      <c r="H27" s="117">
        <v>1</v>
      </c>
      <c r="I27" s="118" t="s">
        <v>22</v>
      </c>
      <c r="J27" s="65">
        <v>4.5</v>
      </c>
      <c r="K27" s="66">
        <v>4</v>
      </c>
      <c r="L27" s="67">
        <v>4.5</v>
      </c>
      <c r="M27" s="68"/>
      <c r="N27" s="66"/>
      <c r="O27" s="67"/>
      <c r="P27" s="68">
        <f t="shared" si="0"/>
        <v>27</v>
      </c>
      <c r="Q27" s="66">
        <f t="shared" si="1"/>
        <v>24</v>
      </c>
      <c r="R27" s="67">
        <f t="shared" si="2"/>
        <v>27</v>
      </c>
      <c r="S27" s="68">
        <f t="shared" si="3"/>
        <v>27</v>
      </c>
      <c r="T27" s="66">
        <f t="shared" si="4"/>
        <v>27</v>
      </c>
      <c r="U27" s="69">
        <f t="shared" si="5"/>
        <v>24</v>
      </c>
      <c r="V27" s="116">
        <f t="shared" si="6"/>
        <v>54</v>
      </c>
      <c r="W27" s="155">
        <v>22</v>
      </c>
    </row>
    <row r="28" spans="1:23">
      <c r="A28" s="147">
        <v>34</v>
      </c>
      <c r="B28" s="98" t="s">
        <v>249</v>
      </c>
      <c r="C28" s="49" t="s">
        <v>129</v>
      </c>
      <c r="D28" s="42">
        <v>2006</v>
      </c>
      <c r="E28" s="109" t="s">
        <v>57</v>
      </c>
      <c r="F28" s="17">
        <v>3</v>
      </c>
      <c r="G28" s="17" t="s">
        <v>21</v>
      </c>
      <c r="H28" s="117">
        <v>1</v>
      </c>
      <c r="I28" s="118" t="s">
        <v>22</v>
      </c>
      <c r="J28" s="65">
        <v>3.75</v>
      </c>
      <c r="K28" s="66">
        <v>4.25</v>
      </c>
      <c r="L28" s="67">
        <v>4.5</v>
      </c>
      <c r="M28" s="68"/>
      <c r="N28" s="66"/>
      <c r="O28" s="67"/>
      <c r="P28" s="68">
        <f t="shared" si="0"/>
        <v>22.5</v>
      </c>
      <c r="Q28" s="66">
        <f t="shared" si="1"/>
        <v>25.5</v>
      </c>
      <c r="R28" s="67">
        <f t="shared" si="2"/>
        <v>27</v>
      </c>
      <c r="S28" s="68">
        <f t="shared" si="3"/>
        <v>27</v>
      </c>
      <c r="T28" s="66">
        <f t="shared" si="4"/>
        <v>25.5</v>
      </c>
      <c r="U28" s="69">
        <f t="shared" si="5"/>
        <v>22.5</v>
      </c>
      <c r="V28" s="116">
        <f t="shared" si="6"/>
        <v>52.5</v>
      </c>
      <c r="W28" s="155">
        <v>23</v>
      </c>
    </row>
    <row r="29" spans="1:23">
      <c r="A29" s="147">
        <v>13</v>
      </c>
      <c r="B29" s="98" t="s">
        <v>44</v>
      </c>
      <c r="C29" s="49" t="s">
        <v>216</v>
      </c>
      <c r="D29" s="50">
        <v>2006</v>
      </c>
      <c r="E29" s="124" t="s">
        <v>117</v>
      </c>
      <c r="F29" s="17">
        <v>3</v>
      </c>
      <c r="G29" s="17" t="s">
        <v>54</v>
      </c>
      <c r="H29" s="117">
        <v>1</v>
      </c>
      <c r="I29" s="118" t="s">
        <v>22</v>
      </c>
      <c r="J29" s="65">
        <v>4</v>
      </c>
      <c r="K29" s="66">
        <v>3.75</v>
      </c>
      <c r="L29" s="67">
        <v>4.25</v>
      </c>
      <c r="M29" s="68"/>
      <c r="N29" s="66"/>
      <c r="O29" s="67"/>
      <c r="P29" s="68">
        <f t="shared" si="0"/>
        <v>24</v>
      </c>
      <c r="Q29" s="66">
        <f t="shared" si="1"/>
        <v>22.5</v>
      </c>
      <c r="R29" s="67">
        <f t="shared" si="2"/>
        <v>25.5</v>
      </c>
      <c r="S29" s="68">
        <f t="shared" si="3"/>
        <v>25.5</v>
      </c>
      <c r="T29" s="66">
        <f t="shared" si="4"/>
        <v>24</v>
      </c>
      <c r="U29" s="69">
        <f t="shared" si="5"/>
        <v>22.5</v>
      </c>
      <c r="V29" s="116">
        <f t="shared" si="6"/>
        <v>49.5</v>
      </c>
      <c r="W29" s="155">
        <v>24</v>
      </c>
    </row>
    <row r="30" spans="1:23" ht="29">
      <c r="A30" s="147">
        <v>14</v>
      </c>
      <c r="B30" s="98" t="s">
        <v>217</v>
      </c>
      <c r="C30" s="49" t="s">
        <v>218</v>
      </c>
      <c r="D30" s="50">
        <v>2006</v>
      </c>
      <c r="E30" s="124" t="s">
        <v>53</v>
      </c>
      <c r="F30" s="17">
        <v>3</v>
      </c>
      <c r="G30" s="17" t="s">
        <v>54</v>
      </c>
      <c r="H30" s="117">
        <v>1</v>
      </c>
      <c r="I30" s="118" t="s">
        <v>22</v>
      </c>
      <c r="J30" s="65">
        <v>4</v>
      </c>
      <c r="K30" s="66">
        <v>3.5</v>
      </c>
      <c r="L30" s="67">
        <v>4.25</v>
      </c>
      <c r="M30" s="68"/>
      <c r="N30" s="66"/>
      <c r="O30" s="67"/>
      <c r="P30" s="68">
        <f t="shared" si="0"/>
        <v>24</v>
      </c>
      <c r="Q30" s="66">
        <f t="shared" si="1"/>
        <v>21</v>
      </c>
      <c r="R30" s="67">
        <f t="shared" si="2"/>
        <v>25.5</v>
      </c>
      <c r="S30" s="68">
        <f t="shared" si="3"/>
        <v>25.5</v>
      </c>
      <c r="T30" s="66">
        <f t="shared" si="4"/>
        <v>24</v>
      </c>
      <c r="U30" s="69">
        <f t="shared" si="5"/>
        <v>21</v>
      </c>
      <c r="V30" s="116">
        <f t="shared" si="6"/>
        <v>49.5</v>
      </c>
      <c r="W30" s="155">
        <v>25</v>
      </c>
    </row>
    <row r="31" spans="1:23">
      <c r="A31" s="147">
        <v>41</v>
      </c>
      <c r="B31" s="98" t="s">
        <v>259</v>
      </c>
      <c r="C31" s="49" t="s">
        <v>260</v>
      </c>
      <c r="D31" s="42">
        <v>2006</v>
      </c>
      <c r="E31" s="109" t="s">
        <v>168</v>
      </c>
      <c r="F31" s="17">
        <v>3</v>
      </c>
      <c r="G31" s="17" t="s">
        <v>21</v>
      </c>
      <c r="H31" s="117">
        <v>1</v>
      </c>
      <c r="I31" s="118" t="s">
        <v>22</v>
      </c>
      <c r="J31" s="65">
        <v>4.5</v>
      </c>
      <c r="K31" s="66">
        <v>3.75</v>
      </c>
      <c r="L31" s="67">
        <v>3.5</v>
      </c>
      <c r="M31" s="68"/>
      <c r="N31" s="66"/>
      <c r="O31" s="67"/>
      <c r="P31" s="68">
        <f t="shared" si="0"/>
        <v>27</v>
      </c>
      <c r="Q31" s="66">
        <f t="shared" si="1"/>
        <v>22.5</v>
      </c>
      <c r="R31" s="67">
        <f t="shared" si="2"/>
        <v>21</v>
      </c>
      <c r="S31" s="68">
        <f t="shared" si="3"/>
        <v>27</v>
      </c>
      <c r="T31" s="66">
        <f t="shared" si="4"/>
        <v>22.5</v>
      </c>
      <c r="U31" s="69">
        <f t="shared" si="5"/>
        <v>21</v>
      </c>
      <c r="V31" s="116">
        <f t="shared" si="6"/>
        <v>49.5</v>
      </c>
      <c r="W31" s="155">
        <v>25</v>
      </c>
    </row>
    <row r="32" spans="1:23">
      <c r="A32" s="147">
        <v>17</v>
      </c>
      <c r="B32" s="98" t="s">
        <v>222</v>
      </c>
      <c r="C32" s="49" t="s">
        <v>223</v>
      </c>
      <c r="D32" s="42">
        <v>2006</v>
      </c>
      <c r="E32" s="109" t="s">
        <v>57</v>
      </c>
      <c r="F32" s="17">
        <v>3</v>
      </c>
      <c r="G32" s="17" t="s">
        <v>21</v>
      </c>
      <c r="H32" s="117">
        <v>1</v>
      </c>
      <c r="I32" s="118" t="s">
        <v>22</v>
      </c>
      <c r="J32" s="65">
        <v>3.75</v>
      </c>
      <c r="K32" s="66">
        <v>3.75</v>
      </c>
      <c r="L32" s="67">
        <v>4.25</v>
      </c>
      <c r="M32" s="68"/>
      <c r="N32" s="66"/>
      <c r="O32" s="67"/>
      <c r="P32" s="68">
        <f t="shared" si="0"/>
        <v>22.5</v>
      </c>
      <c r="Q32" s="66">
        <f t="shared" si="1"/>
        <v>22.5</v>
      </c>
      <c r="R32" s="67">
        <f t="shared" si="2"/>
        <v>25.5</v>
      </c>
      <c r="S32" s="68">
        <f t="shared" si="3"/>
        <v>25.5</v>
      </c>
      <c r="T32" s="66">
        <f t="shared" si="4"/>
        <v>22.5</v>
      </c>
      <c r="U32" s="69">
        <f t="shared" si="5"/>
        <v>22.5</v>
      </c>
      <c r="V32" s="116">
        <f t="shared" si="6"/>
        <v>48</v>
      </c>
      <c r="W32" s="155">
        <v>27</v>
      </c>
    </row>
    <row r="33" spans="1:23">
      <c r="A33" s="147">
        <v>25</v>
      </c>
      <c r="B33" s="98" t="s">
        <v>233</v>
      </c>
      <c r="C33" s="49" t="s">
        <v>234</v>
      </c>
      <c r="D33" s="50">
        <v>2006</v>
      </c>
      <c r="E33" s="124" t="s">
        <v>134</v>
      </c>
      <c r="F33" s="17">
        <v>3</v>
      </c>
      <c r="G33" s="17" t="s">
        <v>54</v>
      </c>
      <c r="H33" s="117">
        <v>1</v>
      </c>
      <c r="I33" s="118" t="s">
        <v>22</v>
      </c>
      <c r="J33" s="65">
        <v>4.25</v>
      </c>
      <c r="K33" s="66">
        <v>3.75</v>
      </c>
      <c r="L33" s="67">
        <v>3.75</v>
      </c>
      <c r="M33" s="68"/>
      <c r="N33" s="66"/>
      <c r="O33" s="67"/>
      <c r="P33" s="68">
        <f t="shared" si="0"/>
        <v>25.5</v>
      </c>
      <c r="Q33" s="66">
        <f t="shared" si="1"/>
        <v>22.5</v>
      </c>
      <c r="R33" s="67">
        <f t="shared" si="2"/>
        <v>22.5</v>
      </c>
      <c r="S33" s="68">
        <f t="shared" si="3"/>
        <v>25.5</v>
      </c>
      <c r="T33" s="66">
        <f t="shared" si="4"/>
        <v>22.5</v>
      </c>
      <c r="U33" s="69">
        <f t="shared" si="5"/>
        <v>22.5</v>
      </c>
      <c r="V33" s="116">
        <f t="shared" si="6"/>
        <v>48</v>
      </c>
      <c r="W33" s="155">
        <v>27</v>
      </c>
    </row>
    <row r="34" spans="1:23" ht="29">
      <c r="A34" s="147">
        <v>3</v>
      </c>
      <c r="B34" s="98" t="s">
        <v>199</v>
      </c>
      <c r="C34" s="49" t="s">
        <v>188</v>
      </c>
      <c r="D34" s="50">
        <v>2006</v>
      </c>
      <c r="E34" s="124" t="s">
        <v>53</v>
      </c>
      <c r="F34" s="17">
        <v>3</v>
      </c>
      <c r="G34" s="17" t="s">
        <v>54</v>
      </c>
      <c r="H34" s="117">
        <v>1</v>
      </c>
      <c r="I34" s="118" t="s">
        <v>22</v>
      </c>
      <c r="J34" s="65">
        <v>3.75</v>
      </c>
      <c r="K34" s="66">
        <v>3.5</v>
      </c>
      <c r="L34" s="67">
        <v>4.25</v>
      </c>
      <c r="M34" s="68"/>
      <c r="N34" s="66"/>
      <c r="O34" s="67"/>
      <c r="P34" s="68">
        <f t="shared" si="0"/>
        <v>22.5</v>
      </c>
      <c r="Q34" s="66">
        <f t="shared" si="1"/>
        <v>21</v>
      </c>
      <c r="R34" s="67">
        <f t="shared" si="2"/>
        <v>25.5</v>
      </c>
      <c r="S34" s="68">
        <f t="shared" si="3"/>
        <v>25.5</v>
      </c>
      <c r="T34" s="66">
        <f t="shared" si="4"/>
        <v>22.5</v>
      </c>
      <c r="U34" s="69">
        <f t="shared" si="5"/>
        <v>21</v>
      </c>
      <c r="V34" s="116">
        <f t="shared" si="6"/>
        <v>48</v>
      </c>
      <c r="W34" s="155">
        <v>29</v>
      </c>
    </row>
    <row r="35" spans="1:23">
      <c r="A35" s="147">
        <v>6</v>
      </c>
      <c r="B35" s="98" t="s">
        <v>205</v>
      </c>
      <c r="C35" s="49" t="s">
        <v>142</v>
      </c>
      <c r="D35" s="42">
        <v>2006</v>
      </c>
      <c r="E35" s="109" t="s">
        <v>57</v>
      </c>
      <c r="F35" s="17">
        <v>3</v>
      </c>
      <c r="G35" s="17" t="s">
        <v>21</v>
      </c>
      <c r="H35" s="117">
        <v>1</v>
      </c>
      <c r="I35" s="118" t="s">
        <v>22</v>
      </c>
      <c r="J35" s="65">
        <v>3.5</v>
      </c>
      <c r="K35" s="66">
        <v>3.75</v>
      </c>
      <c r="L35" s="67">
        <v>4</v>
      </c>
      <c r="M35" s="68"/>
      <c r="N35" s="66"/>
      <c r="O35" s="67"/>
      <c r="P35" s="68">
        <f t="shared" si="0"/>
        <v>21</v>
      </c>
      <c r="Q35" s="66">
        <f t="shared" si="1"/>
        <v>22.5</v>
      </c>
      <c r="R35" s="67">
        <f t="shared" si="2"/>
        <v>24</v>
      </c>
      <c r="S35" s="68">
        <f t="shared" si="3"/>
        <v>24</v>
      </c>
      <c r="T35" s="66">
        <f t="shared" si="4"/>
        <v>22.5</v>
      </c>
      <c r="U35" s="69">
        <f t="shared" si="5"/>
        <v>21</v>
      </c>
      <c r="V35" s="116">
        <f t="shared" si="6"/>
        <v>46.5</v>
      </c>
      <c r="W35" s="155">
        <v>30</v>
      </c>
    </row>
    <row r="36" spans="1:23" ht="29">
      <c r="A36" s="147">
        <v>44</v>
      </c>
      <c r="B36" s="99" t="s">
        <v>104</v>
      </c>
      <c r="C36" s="41" t="s">
        <v>263</v>
      </c>
      <c r="D36" s="42">
        <v>2006</v>
      </c>
      <c r="E36" s="108" t="s">
        <v>264</v>
      </c>
      <c r="F36" s="17">
        <v>3</v>
      </c>
      <c r="G36" s="17" t="s">
        <v>26</v>
      </c>
      <c r="H36" s="117">
        <v>1</v>
      </c>
      <c r="I36" s="118" t="s">
        <v>22</v>
      </c>
      <c r="J36" s="65">
        <v>3.5</v>
      </c>
      <c r="K36" s="66">
        <v>3.25</v>
      </c>
      <c r="L36" s="67">
        <v>4</v>
      </c>
      <c r="M36" s="68"/>
      <c r="N36" s="66"/>
      <c r="O36" s="67"/>
      <c r="P36" s="68">
        <f t="shared" si="0"/>
        <v>21</v>
      </c>
      <c r="Q36" s="66">
        <f t="shared" si="1"/>
        <v>19.5</v>
      </c>
      <c r="R36" s="67">
        <f t="shared" si="2"/>
        <v>24</v>
      </c>
      <c r="S36" s="68">
        <f t="shared" si="3"/>
        <v>24</v>
      </c>
      <c r="T36" s="66">
        <f t="shared" si="4"/>
        <v>21</v>
      </c>
      <c r="U36" s="69">
        <f t="shared" si="5"/>
        <v>19.5</v>
      </c>
      <c r="V36" s="116">
        <f t="shared" si="6"/>
        <v>45</v>
      </c>
      <c r="W36" s="155">
        <v>31</v>
      </c>
    </row>
    <row r="37" spans="1:23" ht="29">
      <c r="A37" s="147">
        <v>5</v>
      </c>
      <c r="B37" s="98" t="s">
        <v>203</v>
      </c>
      <c r="C37" s="49" t="s">
        <v>204</v>
      </c>
      <c r="D37" s="50">
        <v>2006</v>
      </c>
      <c r="E37" s="124" t="s">
        <v>53</v>
      </c>
      <c r="F37" s="17">
        <v>3</v>
      </c>
      <c r="G37" s="17" t="s">
        <v>54</v>
      </c>
      <c r="H37" s="117">
        <v>1</v>
      </c>
      <c r="I37" s="118" t="s">
        <v>22</v>
      </c>
      <c r="J37" s="65">
        <v>3.75</v>
      </c>
      <c r="K37" s="66">
        <v>3.75</v>
      </c>
      <c r="L37" s="67">
        <v>3.25</v>
      </c>
      <c r="M37" s="68"/>
      <c r="N37" s="66"/>
      <c r="O37" s="67"/>
      <c r="P37" s="68">
        <f t="shared" si="0"/>
        <v>22.5</v>
      </c>
      <c r="Q37" s="66">
        <f t="shared" si="1"/>
        <v>22.5</v>
      </c>
      <c r="R37" s="67">
        <f t="shared" si="2"/>
        <v>19.5</v>
      </c>
      <c r="S37" s="68">
        <f t="shared" si="3"/>
        <v>22.5</v>
      </c>
      <c r="T37" s="66">
        <f t="shared" si="4"/>
        <v>22.5</v>
      </c>
      <c r="U37" s="69">
        <f t="shared" si="5"/>
        <v>19.5</v>
      </c>
      <c r="V37" s="116">
        <f t="shared" si="6"/>
        <v>45</v>
      </c>
      <c r="W37" s="155">
        <v>31</v>
      </c>
    </row>
    <row r="38" spans="1:23">
      <c r="A38" s="147">
        <v>42</v>
      </c>
      <c r="B38" s="98" t="s">
        <v>98</v>
      </c>
      <c r="C38" s="49" t="s">
        <v>72</v>
      </c>
      <c r="D38" s="50">
        <v>2006</v>
      </c>
      <c r="E38" s="124" t="s">
        <v>100</v>
      </c>
      <c r="F38" s="17">
        <v>3</v>
      </c>
      <c r="G38" s="17" t="s">
        <v>54</v>
      </c>
      <c r="H38" s="117">
        <v>1</v>
      </c>
      <c r="I38" s="118" t="s">
        <v>22</v>
      </c>
      <c r="J38" s="65">
        <v>4.5</v>
      </c>
      <c r="K38" s="66">
        <v>3</v>
      </c>
      <c r="L38" s="67">
        <v>3</v>
      </c>
      <c r="M38" s="68">
        <v>5</v>
      </c>
      <c r="N38" s="66"/>
      <c r="O38" s="67"/>
      <c r="P38" s="68">
        <f t="shared" si="0"/>
        <v>22</v>
      </c>
      <c r="Q38" s="66">
        <f t="shared" si="1"/>
        <v>18</v>
      </c>
      <c r="R38" s="67">
        <f t="shared" si="2"/>
        <v>18</v>
      </c>
      <c r="S38" s="68">
        <f t="shared" si="3"/>
        <v>22</v>
      </c>
      <c r="T38" s="66">
        <f t="shared" si="4"/>
        <v>18</v>
      </c>
      <c r="U38" s="69">
        <f t="shared" si="5"/>
        <v>18</v>
      </c>
      <c r="V38" s="116">
        <f t="shared" si="6"/>
        <v>40</v>
      </c>
      <c r="W38" s="155">
        <v>33</v>
      </c>
    </row>
    <row r="39" spans="1:23">
      <c r="A39" s="147">
        <v>32</v>
      </c>
      <c r="B39" s="98" t="s">
        <v>245</v>
      </c>
      <c r="C39" s="49" t="s">
        <v>246</v>
      </c>
      <c r="D39" s="42">
        <v>2006</v>
      </c>
      <c r="E39" s="109" t="s">
        <v>168</v>
      </c>
      <c r="F39" s="17">
        <v>3</v>
      </c>
      <c r="G39" s="17" t="s">
        <v>21</v>
      </c>
      <c r="H39" s="117">
        <v>1</v>
      </c>
      <c r="I39" s="118" t="s">
        <v>22</v>
      </c>
      <c r="J39" s="65">
        <v>2.75</v>
      </c>
      <c r="K39" s="66">
        <v>3.25</v>
      </c>
      <c r="L39" s="67">
        <v>3.25</v>
      </c>
      <c r="M39" s="68"/>
      <c r="N39" s="66"/>
      <c r="O39" s="67"/>
      <c r="P39" s="68">
        <f t="shared" si="0"/>
        <v>16.5</v>
      </c>
      <c r="Q39" s="66">
        <f t="shared" si="1"/>
        <v>19.5</v>
      </c>
      <c r="R39" s="67">
        <f t="shared" si="2"/>
        <v>19.5</v>
      </c>
      <c r="S39" s="68">
        <f t="shared" si="3"/>
        <v>19.5</v>
      </c>
      <c r="T39" s="66">
        <f t="shared" si="4"/>
        <v>19.5</v>
      </c>
      <c r="U39" s="69">
        <f t="shared" si="5"/>
        <v>16.5</v>
      </c>
      <c r="V39" s="116">
        <f t="shared" si="6"/>
        <v>39</v>
      </c>
      <c r="W39" s="155">
        <v>34</v>
      </c>
    </row>
    <row r="40" spans="1:23">
      <c r="A40" s="147">
        <v>7</v>
      </c>
      <c r="B40" s="98" t="s">
        <v>206</v>
      </c>
      <c r="C40" s="49" t="s">
        <v>207</v>
      </c>
      <c r="D40" s="42">
        <v>2006</v>
      </c>
      <c r="E40" s="109" t="s">
        <v>57</v>
      </c>
      <c r="F40" s="17">
        <v>3</v>
      </c>
      <c r="G40" s="17" t="s">
        <v>21</v>
      </c>
      <c r="H40" s="117">
        <v>1</v>
      </c>
      <c r="I40" s="118" t="s">
        <v>22</v>
      </c>
      <c r="J40" s="65">
        <v>3.25</v>
      </c>
      <c r="K40" s="66">
        <v>3</v>
      </c>
      <c r="L40" s="67">
        <v>2.75</v>
      </c>
      <c r="M40" s="68">
        <v>5</v>
      </c>
      <c r="N40" s="66"/>
      <c r="O40" s="67"/>
      <c r="P40" s="68">
        <f t="shared" si="0"/>
        <v>14.5</v>
      </c>
      <c r="Q40" s="66">
        <f t="shared" si="1"/>
        <v>18</v>
      </c>
      <c r="R40" s="67">
        <f t="shared" si="2"/>
        <v>16.5</v>
      </c>
      <c r="S40" s="68">
        <f t="shared" si="3"/>
        <v>18</v>
      </c>
      <c r="T40" s="66">
        <f t="shared" si="4"/>
        <v>16.5</v>
      </c>
      <c r="U40" s="69">
        <f t="shared" si="5"/>
        <v>14.5</v>
      </c>
      <c r="V40" s="116">
        <f t="shared" si="6"/>
        <v>34.5</v>
      </c>
      <c r="W40" s="155">
        <v>35</v>
      </c>
    </row>
    <row r="41" spans="1:23">
      <c r="A41" s="147">
        <v>2</v>
      </c>
      <c r="B41" s="98" t="s">
        <v>197</v>
      </c>
      <c r="C41" s="49" t="s">
        <v>198</v>
      </c>
      <c r="D41" s="42">
        <v>2006</v>
      </c>
      <c r="E41" s="109" t="s">
        <v>57</v>
      </c>
      <c r="F41" s="17">
        <v>3</v>
      </c>
      <c r="G41" s="17" t="s">
        <v>21</v>
      </c>
      <c r="H41" s="117">
        <v>1</v>
      </c>
      <c r="I41" s="118" t="s">
        <v>22</v>
      </c>
      <c r="J41" s="65"/>
      <c r="K41" s="66"/>
      <c r="L41" s="67"/>
      <c r="M41" s="68"/>
      <c r="N41" s="66"/>
      <c r="O41" s="67"/>
      <c r="P41" s="68">
        <f t="shared" ref="P41:P48" si="7">J41*$G$3-M41</f>
        <v>0</v>
      </c>
      <c r="Q41" s="66">
        <f t="shared" ref="Q41:Q48" si="8">K41*$G$3-N41</f>
        <v>0</v>
      </c>
      <c r="R41" s="67">
        <f t="shared" ref="R41:R48" si="9">L41*$G$3-O41</f>
        <v>0</v>
      </c>
      <c r="S41" s="68">
        <f t="shared" ref="S41:S48" si="10">MAX(P41:R41)</f>
        <v>0</v>
      </c>
      <c r="T41" s="66">
        <f t="shared" ref="T41:T48" si="11">LARGE(P41:R41,2)</f>
        <v>0</v>
      </c>
      <c r="U41" s="69"/>
      <c r="V41" s="116">
        <f t="shared" ref="V41:V48" si="12">S41+T41</f>
        <v>0</v>
      </c>
      <c r="W41" s="155">
        <v>0</v>
      </c>
    </row>
    <row r="42" spans="1:23" ht="29">
      <c r="A42" s="147">
        <v>18</v>
      </c>
      <c r="B42" s="98" t="s">
        <v>222</v>
      </c>
      <c r="C42" s="49" t="s">
        <v>224</v>
      </c>
      <c r="D42" s="42">
        <v>2006</v>
      </c>
      <c r="E42" s="109" t="s">
        <v>40</v>
      </c>
      <c r="F42" s="17">
        <v>3</v>
      </c>
      <c r="G42" s="17" t="s">
        <v>21</v>
      </c>
      <c r="H42" s="117">
        <v>1</v>
      </c>
      <c r="I42" s="118" t="s">
        <v>22</v>
      </c>
      <c r="J42" s="65"/>
      <c r="K42" s="66"/>
      <c r="L42" s="67"/>
      <c r="M42" s="68"/>
      <c r="N42" s="66"/>
      <c r="O42" s="67"/>
      <c r="P42" s="68">
        <f t="shared" si="7"/>
        <v>0</v>
      </c>
      <c r="Q42" s="66">
        <f t="shared" si="8"/>
        <v>0</v>
      </c>
      <c r="R42" s="67">
        <f t="shared" si="9"/>
        <v>0</v>
      </c>
      <c r="S42" s="68">
        <f t="shared" si="10"/>
        <v>0</v>
      </c>
      <c r="T42" s="66">
        <f t="shared" si="11"/>
        <v>0</v>
      </c>
      <c r="U42" s="69"/>
      <c r="V42" s="116">
        <f t="shared" si="12"/>
        <v>0</v>
      </c>
      <c r="W42" s="155">
        <v>0</v>
      </c>
    </row>
    <row r="43" spans="1:23">
      <c r="A43" s="147">
        <v>19</v>
      </c>
      <c r="B43" s="98" t="s">
        <v>225</v>
      </c>
      <c r="C43" s="49" t="s">
        <v>172</v>
      </c>
      <c r="D43" s="50">
        <v>2006</v>
      </c>
      <c r="E43" s="124" t="s">
        <v>134</v>
      </c>
      <c r="F43" s="17">
        <v>3</v>
      </c>
      <c r="G43" s="17" t="s">
        <v>54</v>
      </c>
      <c r="H43" s="117">
        <v>1</v>
      </c>
      <c r="I43" s="118" t="s">
        <v>22</v>
      </c>
      <c r="J43" s="65"/>
      <c r="K43" s="66"/>
      <c r="L43" s="67"/>
      <c r="M43" s="68"/>
      <c r="N43" s="66"/>
      <c r="O43" s="67"/>
      <c r="P43" s="68">
        <f t="shared" si="7"/>
        <v>0</v>
      </c>
      <c r="Q43" s="66">
        <f t="shared" si="8"/>
        <v>0</v>
      </c>
      <c r="R43" s="67">
        <f t="shared" si="9"/>
        <v>0</v>
      </c>
      <c r="S43" s="68">
        <f t="shared" si="10"/>
        <v>0</v>
      </c>
      <c r="T43" s="66">
        <f t="shared" si="11"/>
        <v>0</v>
      </c>
      <c r="U43" s="69"/>
      <c r="V43" s="116">
        <f t="shared" si="12"/>
        <v>0</v>
      </c>
      <c r="W43" s="155">
        <v>0</v>
      </c>
    </row>
    <row r="44" spans="1:23">
      <c r="A44" s="147">
        <v>23</v>
      </c>
      <c r="B44" s="98" t="s">
        <v>231</v>
      </c>
      <c r="C44" s="35" t="s">
        <v>50</v>
      </c>
      <c r="D44" s="42">
        <v>2006</v>
      </c>
      <c r="E44" s="125" t="s">
        <v>220</v>
      </c>
      <c r="F44" s="117">
        <v>3</v>
      </c>
      <c r="G44" s="28" t="s">
        <v>26</v>
      </c>
      <c r="H44" s="117">
        <v>1</v>
      </c>
      <c r="I44" s="118" t="s">
        <v>22</v>
      </c>
      <c r="J44" s="65"/>
      <c r="K44" s="66"/>
      <c r="L44" s="67"/>
      <c r="M44" s="68"/>
      <c r="N44" s="66"/>
      <c r="O44" s="67"/>
      <c r="P44" s="68">
        <f t="shared" si="7"/>
        <v>0</v>
      </c>
      <c r="Q44" s="66">
        <f t="shared" si="8"/>
        <v>0</v>
      </c>
      <c r="R44" s="67">
        <f t="shared" si="9"/>
        <v>0</v>
      </c>
      <c r="S44" s="68">
        <f t="shared" si="10"/>
        <v>0</v>
      </c>
      <c r="T44" s="66">
        <f t="shared" si="11"/>
        <v>0</v>
      </c>
      <c r="U44" s="69"/>
      <c r="V44" s="116">
        <f t="shared" si="12"/>
        <v>0</v>
      </c>
      <c r="W44" s="155">
        <v>0</v>
      </c>
    </row>
    <row r="45" spans="1:23">
      <c r="A45" s="147">
        <v>26</v>
      </c>
      <c r="B45" s="98" t="s">
        <v>235</v>
      </c>
      <c r="C45" s="49" t="s">
        <v>236</v>
      </c>
      <c r="D45" s="42">
        <v>2006</v>
      </c>
      <c r="E45" s="109" t="s">
        <v>20</v>
      </c>
      <c r="F45" s="17">
        <v>3</v>
      </c>
      <c r="G45" s="17" t="s">
        <v>21</v>
      </c>
      <c r="H45" s="117">
        <v>1</v>
      </c>
      <c r="I45" s="118" t="s">
        <v>22</v>
      </c>
      <c r="J45" s="65"/>
      <c r="K45" s="66"/>
      <c r="L45" s="67"/>
      <c r="M45" s="68"/>
      <c r="N45" s="66"/>
      <c r="O45" s="67"/>
      <c r="P45" s="68">
        <f t="shared" si="7"/>
        <v>0</v>
      </c>
      <c r="Q45" s="66">
        <f t="shared" si="8"/>
        <v>0</v>
      </c>
      <c r="R45" s="67">
        <f t="shared" si="9"/>
        <v>0</v>
      </c>
      <c r="S45" s="68">
        <f t="shared" si="10"/>
        <v>0</v>
      </c>
      <c r="T45" s="66">
        <f t="shared" si="11"/>
        <v>0</v>
      </c>
      <c r="U45" s="69"/>
      <c r="V45" s="116">
        <f t="shared" si="12"/>
        <v>0</v>
      </c>
      <c r="W45" s="155">
        <v>0</v>
      </c>
    </row>
    <row r="46" spans="1:23">
      <c r="A46" s="147">
        <v>29</v>
      </c>
      <c r="B46" s="98" t="s">
        <v>240</v>
      </c>
      <c r="C46" s="49" t="s">
        <v>241</v>
      </c>
      <c r="D46" s="50">
        <v>2006</v>
      </c>
      <c r="E46" s="124" t="s">
        <v>134</v>
      </c>
      <c r="F46" s="17">
        <v>3</v>
      </c>
      <c r="G46" s="17" t="s">
        <v>54</v>
      </c>
      <c r="H46" s="117">
        <v>1</v>
      </c>
      <c r="I46" s="118" t="s">
        <v>22</v>
      </c>
      <c r="J46" s="65"/>
      <c r="K46" s="66"/>
      <c r="L46" s="67"/>
      <c r="M46" s="68"/>
      <c r="N46" s="66"/>
      <c r="O46" s="67"/>
      <c r="P46" s="68">
        <f t="shared" si="7"/>
        <v>0</v>
      </c>
      <c r="Q46" s="66">
        <f t="shared" si="8"/>
        <v>0</v>
      </c>
      <c r="R46" s="67">
        <f t="shared" si="9"/>
        <v>0</v>
      </c>
      <c r="S46" s="68">
        <f t="shared" si="10"/>
        <v>0</v>
      </c>
      <c r="T46" s="66">
        <f t="shared" si="11"/>
        <v>0</v>
      </c>
      <c r="U46" s="69"/>
      <c r="V46" s="116">
        <f t="shared" si="12"/>
        <v>0</v>
      </c>
      <c r="W46" s="155">
        <v>0</v>
      </c>
    </row>
    <row r="47" spans="1:23">
      <c r="A47" s="147">
        <v>36</v>
      </c>
      <c r="B47" s="98" t="s">
        <v>253</v>
      </c>
      <c r="C47" s="41" t="s">
        <v>188</v>
      </c>
      <c r="D47" s="42">
        <v>2006</v>
      </c>
      <c r="E47" s="108" t="s">
        <v>254</v>
      </c>
      <c r="F47" s="17">
        <v>3</v>
      </c>
      <c r="G47" s="17" t="s">
        <v>26</v>
      </c>
      <c r="H47" s="117">
        <v>1</v>
      </c>
      <c r="I47" s="118" t="s">
        <v>22</v>
      </c>
      <c r="J47" s="65"/>
      <c r="K47" s="66"/>
      <c r="L47" s="67"/>
      <c r="M47" s="68"/>
      <c r="N47" s="66"/>
      <c r="O47" s="67"/>
      <c r="P47" s="68">
        <f t="shared" si="7"/>
        <v>0</v>
      </c>
      <c r="Q47" s="66">
        <f t="shared" si="8"/>
        <v>0</v>
      </c>
      <c r="R47" s="67">
        <f t="shared" si="9"/>
        <v>0</v>
      </c>
      <c r="S47" s="68">
        <f t="shared" si="10"/>
        <v>0</v>
      </c>
      <c r="T47" s="66">
        <f t="shared" si="11"/>
        <v>0</v>
      </c>
      <c r="U47" s="69"/>
      <c r="V47" s="116">
        <f t="shared" si="12"/>
        <v>0</v>
      </c>
      <c r="W47" s="155">
        <v>0</v>
      </c>
    </row>
    <row r="48" spans="1:23" ht="15" thickBot="1">
      <c r="A48" s="148">
        <v>40</v>
      </c>
      <c r="B48" s="97" t="s">
        <v>257</v>
      </c>
      <c r="C48" s="83" t="s">
        <v>258</v>
      </c>
      <c r="D48" s="52">
        <v>2006</v>
      </c>
      <c r="E48" s="126" t="s">
        <v>57</v>
      </c>
      <c r="F48" s="31">
        <v>3</v>
      </c>
      <c r="G48" s="31" t="s">
        <v>21</v>
      </c>
      <c r="H48" s="113">
        <v>1</v>
      </c>
      <c r="I48" s="114" t="s">
        <v>22</v>
      </c>
      <c r="J48" s="65"/>
      <c r="K48" s="66"/>
      <c r="L48" s="67"/>
      <c r="M48" s="68"/>
      <c r="N48" s="66"/>
      <c r="O48" s="67"/>
      <c r="P48" s="68">
        <f t="shared" si="7"/>
        <v>0</v>
      </c>
      <c r="Q48" s="66">
        <f t="shared" si="8"/>
        <v>0</v>
      </c>
      <c r="R48" s="67">
        <f t="shared" si="9"/>
        <v>0</v>
      </c>
      <c r="S48" s="68">
        <f t="shared" si="10"/>
        <v>0</v>
      </c>
      <c r="T48" s="66">
        <f t="shared" si="11"/>
        <v>0</v>
      </c>
      <c r="U48" s="69"/>
      <c r="V48" s="116">
        <f t="shared" si="12"/>
        <v>0</v>
      </c>
      <c r="W48" s="156">
        <v>0</v>
      </c>
    </row>
  </sheetData>
  <sortState ref="A6:W40">
    <sortCondition ref="W6:W40"/>
  </sortState>
  <mergeCells count="7">
    <mergeCell ref="J1:W1"/>
    <mergeCell ref="L2:T2"/>
    <mergeCell ref="A2:D2"/>
    <mergeCell ref="A3:D3"/>
    <mergeCell ref="J4:L4"/>
    <mergeCell ref="M4:O4"/>
    <mergeCell ref="P4:R4"/>
  </mergeCell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W50"/>
  <sheetViews>
    <sheetView topLeftCell="A29" zoomScaleNormal="100" zoomScaleSheetLayoutView="55" workbookViewId="0">
      <selection activeCell="W42" sqref="W42"/>
    </sheetView>
  </sheetViews>
  <sheetFormatPr defaultColWidth="9.1796875" defaultRowHeight="14.5"/>
  <cols>
    <col min="1" max="1" width="3.26953125" style="29" bestFit="1" customWidth="1"/>
    <col min="2" max="2" width="14.1796875" style="29" bestFit="1" customWidth="1"/>
    <col min="3" max="3" width="8.26953125" style="29" bestFit="1" customWidth="1"/>
    <col min="4" max="4" width="6.453125" style="29" bestFit="1" customWidth="1"/>
    <col min="5" max="5" width="17.453125" style="61" customWidth="1"/>
    <col min="6" max="6" width="2.1796875" style="29" bestFit="1" customWidth="1"/>
    <col min="7" max="7" width="7.1796875" style="29" bestFit="1" customWidth="1"/>
    <col min="8" max="8" width="5.26953125" style="29" hidden="1" customWidth="1"/>
    <col min="9" max="9" width="4.453125" style="29" hidden="1" customWidth="1"/>
    <col min="10" max="12" width="5" style="29" bestFit="1" customWidth="1"/>
    <col min="13" max="15" width="2.54296875" style="29" bestFit="1" customWidth="1"/>
    <col min="16" max="18" width="5" style="29" bestFit="1" customWidth="1"/>
    <col min="19" max="21" width="6.81640625" style="29" bestFit="1" customWidth="1"/>
    <col min="22" max="22" width="6.54296875" style="61" customWidth="1"/>
    <col min="23" max="23" width="6.54296875" style="29" bestFit="1" customWidth="1"/>
    <col min="24" max="16384" width="9.1796875" style="29"/>
  </cols>
  <sheetData>
    <row r="1" spans="1:23">
      <c r="E1" s="61" t="s">
        <v>109</v>
      </c>
      <c r="G1" s="29">
        <v>3</v>
      </c>
      <c r="J1" s="161" t="s">
        <v>445</v>
      </c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3" ht="16" thickBot="1">
      <c r="A2" s="160" t="s">
        <v>443</v>
      </c>
      <c r="B2" s="160"/>
      <c r="C2" s="160"/>
      <c r="D2" s="160"/>
      <c r="E2" s="61" t="s">
        <v>110</v>
      </c>
      <c r="G2" s="29">
        <v>5</v>
      </c>
      <c r="J2" s="106"/>
      <c r="K2" s="106"/>
      <c r="L2" s="162" t="s">
        <v>446</v>
      </c>
      <c r="M2" s="163"/>
      <c r="N2" s="163"/>
      <c r="O2" s="163"/>
      <c r="P2" s="163"/>
      <c r="Q2" s="163"/>
      <c r="R2" s="163"/>
      <c r="S2" s="163"/>
      <c r="T2" s="163"/>
      <c r="U2" s="30"/>
      <c r="V2" s="85"/>
    </row>
    <row r="3" spans="1:23" ht="15" thickBot="1">
      <c r="A3" s="160" t="s">
        <v>330</v>
      </c>
      <c r="B3" s="160"/>
      <c r="C3" s="160"/>
      <c r="D3" s="160"/>
      <c r="E3" s="61" t="s">
        <v>111</v>
      </c>
      <c r="G3" s="29">
        <v>6</v>
      </c>
      <c r="J3" s="157" t="s">
        <v>0</v>
      </c>
      <c r="K3" s="158"/>
      <c r="L3" s="159"/>
      <c r="M3" s="157" t="s">
        <v>444</v>
      </c>
      <c r="N3" s="158"/>
      <c r="O3" s="159"/>
      <c r="P3" s="157" t="s">
        <v>2</v>
      </c>
      <c r="Q3" s="158"/>
      <c r="R3" s="159"/>
      <c r="S3" s="30"/>
      <c r="T3" s="30"/>
      <c r="U3" s="30"/>
      <c r="V3" s="85"/>
    </row>
    <row r="4" spans="1:23" ht="29.5" thickBot="1">
      <c r="A4" s="87" t="s">
        <v>442</v>
      </c>
      <c r="B4" s="100" t="s">
        <v>3</v>
      </c>
      <c r="C4" s="100" t="s">
        <v>4</v>
      </c>
      <c r="D4" s="88" t="s">
        <v>5</v>
      </c>
      <c r="E4" s="100" t="s">
        <v>6</v>
      </c>
      <c r="F4" s="88" t="s">
        <v>7</v>
      </c>
      <c r="G4" s="89" t="s">
        <v>8</v>
      </c>
      <c r="H4" s="90" t="s">
        <v>9</v>
      </c>
      <c r="I4" s="91" t="s">
        <v>10</v>
      </c>
      <c r="J4" s="96" t="s">
        <v>438</v>
      </c>
      <c r="K4" s="91" t="s">
        <v>439</v>
      </c>
      <c r="L4" s="91" t="s">
        <v>440</v>
      </c>
      <c r="M4" s="91" t="s">
        <v>438</v>
      </c>
      <c r="N4" s="91" t="s">
        <v>439</v>
      </c>
      <c r="O4" s="91" t="s">
        <v>440</v>
      </c>
      <c r="P4" s="91" t="s">
        <v>438</v>
      </c>
      <c r="Q4" s="91" t="s">
        <v>439</v>
      </c>
      <c r="R4" s="91" t="s">
        <v>440</v>
      </c>
      <c r="S4" s="92" t="s">
        <v>14</v>
      </c>
      <c r="T4" s="93" t="s">
        <v>15</v>
      </c>
      <c r="U4" s="93" t="s">
        <v>436</v>
      </c>
      <c r="V4" s="94" t="s">
        <v>16</v>
      </c>
      <c r="W4" s="95" t="s">
        <v>17</v>
      </c>
    </row>
    <row r="5" spans="1:23">
      <c r="A5" s="146">
        <v>74</v>
      </c>
      <c r="B5" s="137" t="s">
        <v>311</v>
      </c>
      <c r="C5" s="26" t="s">
        <v>81</v>
      </c>
      <c r="D5" s="47">
        <v>2005</v>
      </c>
      <c r="E5" s="133" t="s">
        <v>293</v>
      </c>
      <c r="F5" s="17">
        <v>4</v>
      </c>
      <c r="G5" s="17" t="s">
        <v>21</v>
      </c>
      <c r="H5" s="117">
        <v>1</v>
      </c>
      <c r="I5" s="118" t="s">
        <v>22</v>
      </c>
      <c r="J5" s="65">
        <v>6.25</v>
      </c>
      <c r="K5" s="66">
        <v>5.5</v>
      </c>
      <c r="L5" s="67">
        <v>5.75</v>
      </c>
      <c r="M5" s="68"/>
      <c r="N5" s="66"/>
      <c r="O5" s="67"/>
      <c r="P5" s="68">
        <f t="shared" ref="P5:P42" si="0">J5*$G$3-M5</f>
        <v>37.5</v>
      </c>
      <c r="Q5" s="66">
        <f t="shared" ref="Q5:Q42" si="1">K5*$G$3-N5</f>
        <v>33</v>
      </c>
      <c r="R5" s="67">
        <f t="shared" ref="R5:R42" si="2">L5*$G$3-O5</f>
        <v>34.5</v>
      </c>
      <c r="S5" s="68">
        <f t="shared" ref="S5:S42" si="3">MAX(P5:R5)</f>
        <v>37.5</v>
      </c>
      <c r="T5" s="115">
        <f t="shared" ref="T5:T50" si="4">LARGE(P5:R5,2)</f>
        <v>34.5</v>
      </c>
      <c r="U5" s="115">
        <f t="shared" ref="U5:U42" si="5">LARGE(P5:R5,3)</f>
        <v>33</v>
      </c>
      <c r="V5" s="116">
        <f t="shared" ref="V5:V50" si="6">S5+T5</f>
        <v>72</v>
      </c>
      <c r="W5" s="154">
        <v>1</v>
      </c>
    </row>
    <row r="6" spans="1:23">
      <c r="A6" s="147">
        <v>79</v>
      </c>
      <c r="B6" s="137" t="s">
        <v>187</v>
      </c>
      <c r="C6" s="53" t="s">
        <v>216</v>
      </c>
      <c r="D6" s="47">
        <v>2005</v>
      </c>
      <c r="E6" s="134" t="s">
        <v>34</v>
      </c>
      <c r="F6" s="17">
        <v>4</v>
      </c>
      <c r="G6" s="17" t="s">
        <v>26</v>
      </c>
      <c r="H6" s="117">
        <v>1</v>
      </c>
      <c r="I6" s="118" t="s">
        <v>22</v>
      </c>
      <c r="J6" s="65">
        <v>6</v>
      </c>
      <c r="K6" s="66">
        <v>5.75</v>
      </c>
      <c r="L6" s="67">
        <v>5.5</v>
      </c>
      <c r="M6" s="68"/>
      <c r="N6" s="66"/>
      <c r="O6" s="67"/>
      <c r="P6" s="68">
        <f t="shared" si="0"/>
        <v>36</v>
      </c>
      <c r="Q6" s="66">
        <f t="shared" si="1"/>
        <v>34.5</v>
      </c>
      <c r="R6" s="67">
        <f t="shared" si="2"/>
        <v>33</v>
      </c>
      <c r="S6" s="68">
        <f t="shared" si="3"/>
        <v>36</v>
      </c>
      <c r="T6" s="115">
        <f t="shared" si="4"/>
        <v>34.5</v>
      </c>
      <c r="U6" s="115">
        <f t="shared" si="5"/>
        <v>33</v>
      </c>
      <c r="V6" s="116">
        <f t="shared" si="6"/>
        <v>70.5</v>
      </c>
      <c r="W6" s="155">
        <v>2</v>
      </c>
    </row>
    <row r="7" spans="1:23">
      <c r="A7" s="147">
        <v>46</v>
      </c>
      <c r="B7" s="137" t="s">
        <v>267</v>
      </c>
      <c r="C7" s="53" t="s">
        <v>268</v>
      </c>
      <c r="D7" s="47">
        <v>2005</v>
      </c>
      <c r="E7" s="134" t="s">
        <v>43</v>
      </c>
      <c r="F7" s="17">
        <v>4</v>
      </c>
      <c r="G7" s="17" t="s">
        <v>26</v>
      </c>
      <c r="H7" s="117">
        <v>1</v>
      </c>
      <c r="I7" s="118" t="s">
        <v>22</v>
      </c>
      <c r="J7" s="65">
        <v>5.75</v>
      </c>
      <c r="K7" s="66">
        <v>5.75</v>
      </c>
      <c r="L7" s="67">
        <v>5.5</v>
      </c>
      <c r="M7" s="68"/>
      <c r="N7" s="66"/>
      <c r="O7" s="67"/>
      <c r="P7" s="68">
        <f t="shared" si="0"/>
        <v>34.5</v>
      </c>
      <c r="Q7" s="66">
        <f t="shared" si="1"/>
        <v>34.5</v>
      </c>
      <c r="R7" s="67">
        <f t="shared" si="2"/>
        <v>33</v>
      </c>
      <c r="S7" s="68">
        <f t="shared" si="3"/>
        <v>34.5</v>
      </c>
      <c r="T7" s="115">
        <f t="shared" si="4"/>
        <v>34.5</v>
      </c>
      <c r="U7" s="115">
        <f t="shared" si="5"/>
        <v>33</v>
      </c>
      <c r="V7" s="116">
        <f t="shared" si="6"/>
        <v>69</v>
      </c>
      <c r="W7" s="155">
        <v>3</v>
      </c>
    </row>
    <row r="8" spans="1:23">
      <c r="A8" s="147">
        <v>54</v>
      </c>
      <c r="B8" s="137" t="s">
        <v>281</v>
      </c>
      <c r="C8" s="53" t="s">
        <v>47</v>
      </c>
      <c r="D8" s="47">
        <v>2005</v>
      </c>
      <c r="E8" s="134" t="s">
        <v>34</v>
      </c>
      <c r="F8" s="17">
        <v>4</v>
      </c>
      <c r="G8" s="17" t="s">
        <v>26</v>
      </c>
      <c r="H8" s="117">
        <v>1</v>
      </c>
      <c r="I8" s="118" t="s">
        <v>22</v>
      </c>
      <c r="J8" s="65">
        <v>5.75</v>
      </c>
      <c r="K8" s="66">
        <v>5.75</v>
      </c>
      <c r="L8" s="67">
        <v>5.5</v>
      </c>
      <c r="M8" s="68"/>
      <c r="N8" s="66"/>
      <c r="O8" s="67"/>
      <c r="P8" s="68">
        <f t="shared" si="0"/>
        <v>34.5</v>
      </c>
      <c r="Q8" s="66">
        <f t="shared" si="1"/>
        <v>34.5</v>
      </c>
      <c r="R8" s="67">
        <f t="shared" si="2"/>
        <v>33</v>
      </c>
      <c r="S8" s="68">
        <f t="shared" si="3"/>
        <v>34.5</v>
      </c>
      <c r="T8" s="115">
        <f t="shared" si="4"/>
        <v>34.5</v>
      </c>
      <c r="U8" s="115">
        <f t="shared" si="5"/>
        <v>33</v>
      </c>
      <c r="V8" s="116">
        <f t="shared" si="6"/>
        <v>69</v>
      </c>
      <c r="W8" s="155">
        <v>3</v>
      </c>
    </row>
    <row r="9" spans="1:23">
      <c r="A9" s="147">
        <v>65</v>
      </c>
      <c r="B9" s="137" t="s">
        <v>298</v>
      </c>
      <c r="C9" s="26" t="s">
        <v>299</v>
      </c>
      <c r="D9" s="47">
        <v>2005</v>
      </c>
      <c r="E9" s="133" t="s">
        <v>117</v>
      </c>
      <c r="F9" s="17">
        <v>4</v>
      </c>
      <c r="G9" s="17" t="s">
        <v>54</v>
      </c>
      <c r="H9" s="117">
        <v>1</v>
      </c>
      <c r="I9" s="118" t="s">
        <v>22</v>
      </c>
      <c r="J9" s="65">
        <v>5.75</v>
      </c>
      <c r="K9" s="66">
        <v>5.75</v>
      </c>
      <c r="L9" s="67">
        <v>5.5</v>
      </c>
      <c r="M9" s="68"/>
      <c r="N9" s="66"/>
      <c r="O9" s="67"/>
      <c r="P9" s="68">
        <f t="shared" si="0"/>
        <v>34.5</v>
      </c>
      <c r="Q9" s="66">
        <f t="shared" si="1"/>
        <v>34.5</v>
      </c>
      <c r="R9" s="67">
        <f t="shared" si="2"/>
        <v>33</v>
      </c>
      <c r="S9" s="68">
        <f t="shared" si="3"/>
        <v>34.5</v>
      </c>
      <c r="T9" s="115">
        <f t="shared" si="4"/>
        <v>34.5</v>
      </c>
      <c r="U9" s="115">
        <f t="shared" si="5"/>
        <v>33</v>
      </c>
      <c r="V9" s="116">
        <f t="shared" si="6"/>
        <v>69</v>
      </c>
      <c r="W9" s="155">
        <v>3</v>
      </c>
    </row>
    <row r="10" spans="1:23">
      <c r="A10" s="147">
        <v>45</v>
      </c>
      <c r="B10" s="138" t="s">
        <v>437</v>
      </c>
      <c r="C10" s="26" t="s">
        <v>266</v>
      </c>
      <c r="D10" s="47">
        <v>2005</v>
      </c>
      <c r="E10" s="133" t="s">
        <v>150</v>
      </c>
      <c r="F10" s="17">
        <v>4</v>
      </c>
      <c r="G10" s="17" t="s">
        <v>21</v>
      </c>
      <c r="H10" s="117">
        <v>1</v>
      </c>
      <c r="I10" s="118" t="s">
        <v>22</v>
      </c>
      <c r="J10" s="65">
        <v>5.75</v>
      </c>
      <c r="K10" s="66">
        <v>5.75</v>
      </c>
      <c r="L10" s="67">
        <v>6</v>
      </c>
      <c r="M10" s="68"/>
      <c r="N10" s="66"/>
      <c r="O10" s="67">
        <v>5</v>
      </c>
      <c r="P10" s="68">
        <f t="shared" si="0"/>
        <v>34.5</v>
      </c>
      <c r="Q10" s="66">
        <f t="shared" si="1"/>
        <v>34.5</v>
      </c>
      <c r="R10" s="67">
        <f t="shared" si="2"/>
        <v>31</v>
      </c>
      <c r="S10" s="68">
        <f t="shared" si="3"/>
        <v>34.5</v>
      </c>
      <c r="T10" s="115">
        <f t="shared" si="4"/>
        <v>34.5</v>
      </c>
      <c r="U10" s="115">
        <f t="shared" si="5"/>
        <v>31</v>
      </c>
      <c r="V10" s="116">
        <f t="shared" si="6"/>
        <v>69</v>
      </c>
      <c r="W10" s="155">
        <v>6</v>
      </c>
    </row>
    <row r="11" spans="1:23">
      <c r="A11" s="147">
        <v>86</v>
      </c>
      <c r="B11" s="137" t="s">
        <v>101</v>
      </c>
      <c r="C11" s="53" t="s">
        <v>164</v>
      </c>
      <c r="D11" s="47">
        <v>2005</v>
      </c>
      <c r="E11" s="134" t="s">
        <v>103</v>
      </c>
      <c r="F11" s="17">
        <v>4</v>
      </c>
      <c r="G11" s="17" t="s">
        <v>26</v>
      </c>
      <c r="H11" s="117">
        <v>1</v>
      </c>
      <c r="I11" s="118" t="s">
        <v>22</v>
      </c>
      <c r="J11" s="65">
        <v>5.5</v>
      </c>
      <c r="K11" s="66">
        <v>5.75</v>
      </c>
      <c r="L11" s="67">
        <v>5.25</v>
      </c>
      <c r="M11" s="68"/>
      <c r="N11" s="66"/>
      <c r="O11" s="67"/>
      <c r="P11" s="68">
        <f t="shared" si="0"/>
        <v>33</v>
      </c>
      <c r="Q11" s="66">
        <f t="shared" si="1"/>
        <v>34.5</v>
      </c>
      <c r="R11" s="67">
        <f t="shared" si="2"/>
        <v>31.5</v>
      </c>
      <c r="S11" s="68">
        <f t="shared" si="3"/>
        <v>34.5</v>
      </c>
      <c r="T11" s="115">
        <f t="shared" si="4"/>
        <v>33</v>
      </c>
      <c r="U11" s="115">
        <f t="shared" si="5"/>
        <v>31.5</v>
      </c>
      <c r="V11" s="116">
        <f t="shared" si="6"/>
        <v>67.5</v>
      </c>
      <c r="W11" s="155">
        <v>7</v>
      </c>
    </row>
    <row r="12" spans="1:23">
      <c r="A12" s="147">
        <v>78</v>
      </c>
      <c r="B12" s="137" t="s">
        <v>317</v>
      </c>
      <c r="C12" s="53" t="s">
        <v>318</v>
      </c>
      <c r="D12" s="47">
        <v>2005</v>
      </c>
      <c r="E12" s="134" t="s">
        <v>319</v>
      </c>
      <c r="F12" s="17">
        <v>4</v>
      </c>
      <c r="G12" s="17" t="s">
        <v>26</v>
      </c>
      <c r="H12" s="117">
        <v>1</v>
      </c>
      <c r="I12" s="118" t="s">
        <v>22</v>
      </c>
      <c r="J12" s="65">
        <v>6</v>
      </c>
      <c r="K12" s="66">
        <v>5.75</v>
      </c>
      <c r="L12" s="67">
        <v>5</v>
      </c>
      <c r="M12" s="68">
        <v>3</v>
      </c>
      <c r="N12" s="66"/>
      <c r="O12" s="67"/>
      <c r="P12" s="68">
        <f t="shared" si="0"/>
        <v>33</v>
      </c>
      <c r="Q12" s="66">
        <f t="shared" si="1"/>
        <v>34.5</v>
      </c>
      <c r="R12" s="67">
        <f t="shared" si="2"/>
        <v>30</v>
      </c>
      <c r="S12" s="68">
        <f t="shared" si="3"/>
        <v>34.5</v>
      </c>
      <c r="T12" s="115">
        <f t="shared" si="4"/>
        <v>33</v>
      </c>
      <c r="U12" s="115">
        <f t="shared" si="5"/>
        <v>30</v>
      </c>
      <c r="V12" s="116">
        <f t="shared" si="6"/>
        <v>67.5</v>
      </c>
      <c r="W12" s="155">
        <v>8</v>
      </c>
    </row>
    <row r="13" spans="1:23">
      <c r="A13" s="147">
        <v>72</v>
      </c>
      <c r="B13" s="137" t="s">
        <v>310</v>
      </c>
      <c r="C13" s="53" t="s">
        <v>131</v>
      </c>
      <c r="D13" s="47">
        <v>2005</v>
      </c>
      <c r="E13" s="134" t="s">
        <v>25</v>
      </c>
      <c r="F13" s="17">
        <v>4</v>
      </c>
      <c r="G13" s="17" t="s">
        <v>26</v>
      </c>
      <c r="H13" s="117">
        <v>1</v>
      </c>
      <c r="I13" s="118" t="s">
        <v>22</v>
      </c>
      <c r="J13" s="65">
        <v>5.25</v>
      </c>
      <c r="K13" s="66">
        <v>5.5</v>
      </c>
      <c r="L13" s="67">
        <v>5.5</v>
      </c>
      <c r="M13" s="68"/>
      <c r="N13" s="66"/>
      <c r="O13" s="67"/>
      <c r="P13" s="68">
        <f t="shared" si="0"/>
        <v>31.5</v>
      </c>
      <c r="Q13" s="66">
        <f t="shared" si="1"/>
        <v>33</v>
      </c>
      <c r="R13" s="67">
        <f t="shared" si="2"/>
        <v>33</v>
      </c>
      <c r="S13" s="68">
        <f t="shared" si="3"/>
        <v>33</v>
      </c>
      <c r="T13" s="115">
        <f t="shared" si="4"/>
        <v>33</v>
      </c>
      <c r="U13" s="115">
        <f t="shared" si="5"/>
        <v>31.5</v>
      </c>
      <c r="V13" s="116">
        <f t="shared" si="6"/>
        <v>66</v>
      </c>
      <c r="W13" s="155">
        <v>9</v>
      </c>
    </row>
    <row r="14" spans="1:23">
      <c r="A14" s="147">
        <v>49</v>
      </c>
      <c r="B14" s="137" t="s">
        <v>271</v>
      </c>
      <c r="C14" s="26" t="s">
        <v>272</v>
      </c>
      <c r="D14" s="47">
        <v>2005</v>
      </c>
      <c r="E14" s="102" t="s">
        <v>62</v>
      </c>
      <c r="F14" s="17">
        <v>4</v>
      </c>
      <c r="G14" s="17" t="s">
        <v>26</v>
      </c>
      <c r="H14" s="117">
        <v>1</v>
      </c>
      <c r="I14" s="118" t="s">
        <v>22</v>
      </c>
      <c r="J14" s="65">
        <v>5</v>
      </c>
      <c r="K14" s="66">
        <v>5.5</v>
      </c>
      <c r="L14" s="67">
        <v>5.5</v>
      </c>
      <c r="M14" s="68"/>
      <c r="N14" s="66"/>
      <c r="O14" s="67"/>
      <c r="P14" s="68">
        <f t="shared" si="0"/>
        <v>30</v>
      </c>
      <c r="Q14" s="66">
        <f t="shared" si="1"/>
        <v>33</v>
      </c>
      <c r="R14" s="67">
        <f t="shared" si="2"/>
        <v>33</v>
      </c>
      <c r="S14" s="68">
        <f t="shared" si="3"/>
        <v>33</v>
      </c>
      <c r="T14" s="115">
        <f t="shared" si="4"/>
        <v>33</v>
      </c>
      <c r="U14" s="115">
        <f t="shared" si="5"/>
        <v>30</v>
      </c>
      <c r="V14" s="116">
        <f t="shared" si="6"/>
        <v>66</v>
      </c>
      <c r="W14" s="155">
        <v>10</v>
      </c>
    </row>
    <row r="15" spans="1:23">
      <c r="A15" s="147">
        <v>57</v>
      </c>
      <c r="B15" s="137" t="s">
        <v>285</v>
      </c>
      <c r="C15" s="53" t="s">
        <v>286</v>
      </c>
      <c r="D15" s="47">
        <v>2005</v>
      </c>
      <c r="E15" s="134" t="s">
        <v>262</v>
      </c>
      <c r="F15" s="17">
        <v>4</v>
      </c>
      <c r="G15" s="17" t="s">
        <v>26</v>
      </c>
      <c r="H15" s="117">
        <v>1</v>
      </c>
      <c r="I15" s="118" t="s">
        <v>22</v>
      </c>
      <c r="J15" s="65">
        <v>5.5</v>
      </c>
      <c r="K15" s="66">
        <v>5.25</v>
      </c>
      <c r="L15" s="67">
        <v>5.25</v>
      </c>
      <c r="M15" s="68"/>
      <c r="N15" s="66"/>
      <c r="O15" s="67"/>
      <c r="P15" s="68">
        <f t="shared" si="0"/>
        <v>33</v>
      </c>
      <c r="Q15" s="66">
        <f t="shared" si="1"/>
        <v>31.5</v>
      </c>
      <c r="R15" s="67">
        <f t="shared" si="2"/>
        <v>31.5</v>
      </c>
      <c r="S15" s="68">
        <f t="shared" si="3"/>
        <v>33</v>
      </c>
      <c r="T15" s="115">
        <f t="shared" si="4"/>
        <v>31.5</v>
      </c>
      <c r="U15" s="115">
        <f t="shared" si="5"/>
        <v>31.5</v>
      </c>
      <c r="V15" s="116">
        <f t="shared" si="6"/>
        <v>64.5</v>
      </c>
      <c r="W15" s="155">
        <v>11</v>
      </c>
    </row>
    <row r="16" spans="1:23">
      <c r="A16" s="147">
        <v>71</v>
      </c>
      <c r="B16" s="137" t="s">
        <v>307</v>
      </c>
      <c r="C16" s="53" t="s">
        <v>308</v>
      </c>
      <c r="D16" s="47">
        <v>2005</v>
      </c>
      <c r="E16" s="134" t="s">
        <v>309</v>
      </c>
      <c r="F16" s="17">
        <v>4</v>
      </c>
      <c r="G16" s="17" t="s">
        <v>26</v>
      </c>
      <c r="H16" s="117">
        <v>1</v>
      </c>
      <c r="I16" s="118" t="s">
        <v>22</v>
      </c>
      <c r="J16" s="65">
        <v>5.5</v>
      </c>
      <c r="K16" s="66">
        <v>5.25</v>
      </c>
      <c r="L16" s="67">
        <v>5.25</v>
      </c>
      <c r="M16" s="68"/>
      <c r="N16" s="66"/>
      <c r="O16" s="67"/>
      <c r="P16" s="68">
        <f t="shared" si="0"/>
        <v>33</v>
      </c>
      <c r="Q16" s="66">
        <f t="shared" si="1"/>
        <v>31.5</v>
      </c>
      <c r="R16" s="67">
        <f t="shared" si="2"/>
        <v>31.5</v>
      </c>
      <c r="S16" s="68">
        <f t="shared" si="3"/>
        <v>33</v>
      </c>
      <c r="T16" s="115">
        <f t="shared" si="4"/>
        <v>31.5</v>
      </c>
      <c r="U16" s="115">
        <f t="shared" si="5"/>
        <v>31.5</v>
      </c>
      <c r="V16" s="116">
        <f t="shared" si="6"/>
        <v>64.5</v>
      </c>
      <c r="W16" s="155">
        <v>11</v>
      </c>
    </row>
    <row r="17" spans="1:23">
      <c r="A17" s="147">
        <v>80</v>
      </c>
      <c r="B17" s="137" t="s">
        <v>187</v>
      </c>
      <c r="C17" s="26" t="s">
        <v>116</v>
      </c>
      <c r="D17" s="47">
        <v>2005</v>
      </c>
      <c r="E17" s="133" t="s">
        <v>117</v>
      </c>
      <c r="F17" s="17">
        <v>4</v>
      </c>
      <c r="G17" s="17" t="s">
        <v>54</v>
      </c>
      <c r="H17" s="117">
        <v>1</v>
      </c>
      <c r="I17" s="118" t="s">
        <v>22</v>
      </c>
      <c r="J17" s="65">
        <v>5.25</v>
      </c>
      <c r="K17" s="66">
        <v>5.5</v>
      </c>
      <c r="L17" s="67">
        <v>5</v>
      </c>
      <c r="M17" s="68"/>
      <c r="N17" s="66"/>
      <c r="O17" s="67"/>
      <c r="P17" s="68">
        <f t="shared" si="0"/>
        <v>31.5</v>
      </c>
      <c r="Q17" s="66">
        <f t="shared" si="1"/>
        <v>33</v>
      </c>
      <c r="R17" s="67">
        <f t="shared" si="2"/>
        <v>30</v>
      </c>
      <c r="S17" s="68">
        <f t="shared" si="3"/>
        <v>33</v>
      </c>
      <c r="T17" s="115">
        <f t="shared" si="4"/>
        <v>31.5</v>
      </c>
      <c r="U17" s="115">
        <f t="shared" si="5"/>
        <v>30</v>
      </c>
      <c r="V17" s="116">
        <f t="shared" si="6"/>
        <v>64.5</v>
      </c>
      <c r="W17" s="155">
        <v>13</v>
      </c>
    </row>
    <row r="18" spans="1:23">
      <c r="A18" s="147">
        <v>88</v>
      </c>
      <c r="B18" s="137" t="s">
        <v>328</v>
      </c>
      <c r="C18" s="26" t="s">
        <v>329</v>
      </c>
      <c r="D18" s="47">
        <v>2005</v>
      </c>
      <c r="E18" s="133" t="s">
        <v>134</v>
      </c>
      <c r="F18" s="17">
        <v>4</v>
      </c>
      <c r="G18" s="17" t="s">
        <v>54</v>
      </c>
      <c r="H18" s="117">
        <v>1</v>
      </c>
      <c r="I18" s="118" t="s">
        <v>22</v>
      </c>
      <c r="J18" s="65">
        <v>5.5</v>
      </c>
      <c r="K18" s="66">
        <v>5.25</v>
      </c>
      <c r="L18" s="67">
        <v>5</v>
      </c>
      <c r="M18" s="68"/>
      <c r="N18" s="66"/>
      <c r="O18" s="67"/>
      <c r="P18" s="68">
        <f t="shared" si="0"/>
        <v>33</v>
      </c>
      <c r="Q18" s="66">
        <f t="shared" si="1"/>
        <v>31.5</v>
      </c>
      <c r="R18" s="67">
        <f t="shared" si="2"/>
        <v>30</v>
      </c>
      <c r="S18" s="68">
        <f t="shared" si="3"/>
        <v>33</v>
      </c>
      <c r="T18" s="115">
        <f t="shared" si="4"/>
        <v>31.5</v>
      </c>
      <c r="U18" s="115">
        <f t="shared" si="5"/>
        <v>30</v>
      </c>
      <c r="V18" s="116">
        <f t="shared" si="6"/>
        <v>64.5</v>
      </c>
      <c r="W18" s="155">
        <v>13</v>
      </c>
    </row>
    <row r="19" spans="1:23">
      <c r="A19" s="147">
        <v>60</v>
      </c>
      <c r="B19" s="137" t="s">
        <v>49</v>
      </c>
      <c r="C19" s="26" t="s">
        <v>188</v>
      </c>
      <c r="D19" s="47">
        <v>2005</v>
      </c>
      <c r="E19" s="133" t="s">
        <v>117</v>
      </c>
      <c r="F19" s="17">
        <v>4</v>
      </c>
      <c r="G19" s="17" t="s">
        <v>54</v>
      </c>
      <c r="H19" s="117">
        <v>1</v>
      </c>
      <c r="I19" s="118" t="s">
        <v>22</v>
      </c>
      <c r="J19" s="65">
        <v>5.5</v>
      </c>
      <c r="K19" s="66">
        <v>5.25</v>
      </c>
      <c r="L19" s="67">
        <v>4.5</v>
      </c>
      <c r="M19" s="68"/>
      <c r="N19" s="66"/>
      <c r="O19" s="67"/>
      <c r="P19" s="68">
        <f t="shared" si="0"/>
        <v>33</v>
      </c>
      <c r="Q19" s="66">
        <f t="shared" si="1"/>
        <v>31.5</v>
      </c>
      <c r="R19" s="67">
        <f t="shared" si="2"/>
        <v>27</v>
      </c>
      <c r="S19" s="68">
        <f t="shared" si="3"/>
        <v>33</v>
      </c>
      <c r="T19" s="115">
        <f t="shared" si="4"/>
        <v>31.5</v>
      </c>
      <c r="U19" s="115">
        <f t="shared" si="5"/>
        <v>27</v>
      </c>
      <c r="V19" s="116">
        <f t="shared" si="6"/>
        <v>64.5</v>
      </c>
      <c r="W19" s="155">
        <v>15</v>
      </c>
    </row>
    <row r="20" spans="1:23">
      <c r="A20" s="147">
        <v>75</v>
      </c>
      <c r="B20" s="137" t="s">
        <v>312</v>
      </c>
      <c r="C20" s="26" t="s">
        <v>84</v>
      </c>
      <c r="D20" s="47">
        <v>2005</v>
      </c>
      <c r="E20" s="133" t="s">
        <v>20</v>
      </c>
      <c r="F20" s="17">
        <v>4</v>
      </c>
      <c r="G20" s="17" t="s">
        <v>21</v>
      </c>
      <c r="H20" s="117">
        <v>1</v>
      </c>
      <c r="I20" s="118" t="s">
        <v>22</v>
      </c>
      <c r="J20" s="65">
        <v>5.25</v>
      </c>
      <c r="K20" s="66">
        <v>4.75</v>
      </c>
      <c r="L20" s="67">
        <v>5.25</v>
      </c>
      <c r="M20" s="68"/>
      <c r="N20" s="66"/>
      <c r="O20" s="67"/>
      <c r="P20" s="68">
        <f t="shared" si="0"/>
        <v>31.5</v>
      </c>
      <c r="Q20" s="66">
        <f t="shared" si="1"/>
        <v>28.5</v>
      </c>
      <c r="R20" s="67">
        <f t="shared" si="2"/>
        <v>31.5</v>
      </c>
      <c r="S20" s="68">
        <f t="shared" si="3"/>
        <v>31.5</v>
      </c>
      <c r="T20" s="115">
        <f t="shared" si="4"/>
        <v>31.5</v>
      </c>
      <c r="U20" s="115">
        <f t="shared" si="5"/>
        <v>28.5</v>
      </c>
      <c r="V20" s="116">
        <f t="shared" si="6"/>
        <v>63</v>
      </c>
      <c r="W20" s="155">
        <v>16</v>
      </c>
    </row>
    <row r="21" spans="1:23">
      <c r="A21" s="147">
        <v>89</v>
      </c>
      <c r="B21" s="137" t="s">
        <v>328</v>
      </c>
      <c r="C21" s="26" t="s">
        <v>180</v>
      </c>
      <c r="D21" s="47">
        <v>2005</v>
      </c>
      <c r="E21" s="133" t="s">
        <v>117</v>
      </c>
      <c r="F21" s="17">
        <v>4</v>
      </c>
      <c r="G21" s="17" t="s">
        <v>54</v>
      </c>
      <c r="H21" s="117">
        <v>1</v>
      </c>
      <c r="I21" s="118" t="s">
        <v>22</v>
      </c>
      <c r="J21" s="65">
        <v>5.25</v>
      </c>
      <c r="K21" s="66">
        <v>5</v>
      </c>
      <c r="L21" s="67">
        <v>5</v>
      </c>
      <c r="M21" s="68"/>
      <c r="N21" s="66"/>
      <c r="O21" s="67"/>
      <c r="P21" s="68">
        <f t="shared" si="0"/>
        <v>31.5</v>
      </c>
      <c r="Q21" s="66">
        <f t="shared" si="1"/>
        <v>30</v>
      </c>
      <c r="R21" s="67">
        <f t="shared" si="2"/>
        <v>30</v>
      </c>
      <c r="S21" s="68">
        <f t="shared" si="3"/>
        <v>31.5</v>
      </c>
      <c r="T21" s="115">
        <f t="shared" si="4"/>
        <v>30</v>
      </c>
      <c r="U21" s="115">
        <f t="shared" si="5"/>
        <v>30</v>
      </c>
      <c r="V21" s="116">
        <f t="shared" si="6"/>
        <v>61.5</v>
      </c>
      <c r="W21" s="155">
        <v>17</v>
      </c>
    </row>
    <row r="22" spans="1:23">
      <c r="A22" s="147">
        <v>67</v>
      </c>
      <c r="B22" s="137" t="s">
        <v>72</v>
      </c>
      <c r="C22" s="53" t="s">
        <v>301</v>
      </c>
      <c r="D22" s="47">
        <v>2005</v>
      </c>
      <c r="E22" s="134" t="s">
        <v>123</v>
      </c>
      <c r="F22" s="17">
        <v>4</v>
      </c>
      <c r="G22" s="17" t="s">
        <v>26</v>
      </c>
      <c r="H22" s="117">
        <v>1</v>
      </c>
      <c r="I22" s="118" t="s">
        <v>22</v>
      </c>
      <c r="J22" s="65">
        <v>5</v>
      </c>
      <c r="K22" s="66">
        <v>5</v>
      </c>
      <c r="L22" s="67">
        <v>5.25</v>
      </c>
      <c r="M22" s="68"/>
      <c r="N22" s="66">
        <v>3</v>
      </c>
      <c r="O22" s="67"/>
      <c r="P22" s="68">
        <f t="shared" si="0"/>
        <v>30</v>
      </c>
      <c r="Q22" s="66">
        <f t="shared" si="1"/>
        <v>27</v>
      </c>
      <c r="R22" s="67">
        <f t="shared" si="2"/>
        <v>31.5</v>
      </c>
      <c r="S22" s="68">
        <f t="shared" si="3"/>
        <v>31.5</v>
      </c>
      <c r="T22" s="115">
        <f t="shared" si="4"/>
        <v>30</v>
      </c>
      <c r="U22" s="115">
        <f t="shared" si="5"/>
        <v>27</v>
      </c>
      <c r="V22" s="116">
        <f t="shared" si="6"/>
        <v>61.5</v>
      </c>
      <c r="W22" s="155">
        <v>18</v>
      </c>
    </row>
    <row r="23" spans="1:23">
      <c r="A23" s="147">
        <v>70</v>
      </c>
      <c r="B23" s="137" t="s">
        <v>305</v>
      </c>
      <c r="C23" s="26" t="s">
        <v>306</v>
      </c>
      <c r="D23" s="47">
        <v>2005</v>
      </c>
      <c r="E23" s="133" t="s">
        <v>168</v>
      </c>
      <c r="F23" s="17">
        <v>4</v>
      </c>
      <c r="G23" s="17" t="s">
        <v>21</v>
      </c>
      <c r="H23" s="117">
        <v>1</v>
      </c>
      <c r="I23" s="118" t="s">
        <v>22</v>
      </c>
      <c r="J23" s="65">
        <v>5</v>
      </c>
      <c r="K23" s="66">
        <v>5</v>
      </c>
      <c r="L23" s="67">
        <v>5</v>
      </c>
      <c r="M23" s="68"/>
      <c r="N23" s="66"/>
      <c r="O23" s="67"/>
      <c r="P23" s="68">
        <f t="shared" si="0"/>
        <v>30</v>
      </c>
      <c r="Q23" s="66">
        <f t="shared" si="1"/>
        <v>30</v>
      </c>
      <c r="R23" s="67">
        <f t="shared" si="2"/>
        <v>30</v>
      </c>
      <c r="S23" s="68">
        <f t="shared" si="3"/>
        <v>30</v>
      </c>
      <c r="T23" s="115">
        <f t="shared" si="4"/>
        <v>30</v>
      </c>
      <c r="U23" s="115">
        <f t="shared" si="5"/>
        <v>30</v>
      </c>
      <c r="V23" s="116">
        <f t="shared" si="6"/>
        <v>60</v>
      </c>
      <c r="W23" s="155">
        <v>19</v>
      </c>
    </row>
    <row r="24" spans="1:23">
      <c r="A24" s="147">
        <v>73</v>
      </c>
      <c r="B24" s="137" t="s">
        <v>434</v>
      </c>
      <c r="C24" s="53" t="s">
        <v>172</v>
      </c>
      <c r="D24" s="47">
        <v>2005</v>
      </c>
      <c r="E24" s="134" t="s">
        <v>262</v>
      </c>
      <c r="F24" s="17">
        <v>4</v>
      </c>
      <c r="G24" s="17" t="s">
        <v>26</v>
      </c>
      <c r="H24" s="117">
        <v>1</v>
      </c>
      <c r="I24" s="118" t="s">
        <v>22</v>
      </c>
      <c r="J24" s="65">
        <v>5</v>
      </c>
      <c r="K24" s="66">
        <v>4.75</v>
      </c>
      <c r="L24" s="67">
        <v>5</v>
      </c>
      <c r="M24" s="68"/>
      <c r="N24" s="66"/>
      <c r="O24" s="67"/>
      <c r="P24" s="68">
        <f t="shared" si="0"/>
        <v>30</v>
      </c>
      <c r="Q24" s="66">
        <f t="shared" si="1"/>
        <v>28.5</v>
      </c>
      <c r="R24" s="67">
        <f t="shared" si="2"/>
        <v>30</v>
      </c>
      <c r="S24" s="68">
        <f t="shared" si="3"/>
        <v>30</v>
      </c>
      <c r="T24" s="115">
        <f t="shared" si="4"/>
        <v>30</v>
      </c>
      <c r="U24" s="115">
        <f t="shared" si="5"/>
        <v>28.5</v>
      </c>
      <c r="V24" s="116">
        <f t="shared" si="6"/>
        <v>60</v>
      </c>
      <c r="W24" s="155">
        <v>20</v>
      </c>
    </row>
    <row r="25" spans="1:23" ht="29">
      <c r="A25" s="147">
        <v>58</v>
      </c>
      <c r="B25" s="137" t="s">
        <v>287</v>
      </c>
      <c r="C25" s="26" t="s">
        <v>288</v>
      </c>
      <c r="D25" s="47">
        <v>2005</v>
      </c>
      <c r="E25" s="133" t="s">
        <v>53</v>
      </c>
      <c r="F25" s="17">
        <v>4</v>
      </c>
      <c r="G25" s="17" t="s">
        <v>54</v>
      </c>
      <c r="H25" s="117">
        <v>1</v>
      </c>
      <c r="I25" s="118" t="s">
        <v>22</v>
      </c>
      <c r="J25" s="65">
        <v>5.5</v>
      </c>
      <c r="K25" s="66">
        <v>5.25</v>
      </c>
      <c r="L25" s="67">
        <v>5.25</v>
      </c>
      <c r="M25" s="68">
        <v>5</v>
      </c>
      <c r="N25" s="66">
        <v>3</v>
      </c>
      <c r="O25" s="67"/>
      <c r="P25" s="68">
        <f t="shared" si="0"/>
        <v>28</v>
      </c>
      <c r="Q25" s="66">
        <f t="shared" si="1"/>
        <v>28.5</v>
      </c>
      <c r="R25" s="67">
        <f t="shared" si="2"/>
        <v>31.5</v>
      </c>
      <c r="S25" s="68">
        <f t="shared" si="3"/>
        <v>31.5</v>
      </c>
      <c r="T25" s="115">
        <f t="shared" si="4"/>
        <v>28.5</v>
      </c>
      <c r="U25" s="115">
        <f t="shared" si="5"/>
        <v>28</v>
      </c>
      <c r="V25" s="116">
        <f t="shared" si="6"/>
        <v>60</v>
      </c>
      <c r="W25" s="155">
        <v>21</v>
      </c>
    </row>
    <row r="26" spans="1:23" ht="29">
      <c r="A26" s="147">
        <v>59</v>
      </c>
      <c r="B26" s="137" t="s">
        <v>289</v>
      </c>
      <c r="C26" s="26" t="s">
        <v>69</v>
      </c>
      <c r="D26" s="47">
        <v>2005</v>
      </c>
      <c r="E26" s="133" t="s">
        <v>290</v>
      </c>
      <c r="F26" s="17">
        <v>4</v>
      </c>
      <c r="G26" s="17" t="s">
        <v>21</v>
      </c>
      <c r="H26" s="117">
        <v>1</v>
      </c>
      <c r="I26" s="118" t="s">
        <v>22</v>
      </c>
      <c r="J26" s="65">
        <v>4.25</v>
      </c>
      <c r="K26" s="66">
        <v>5.75</v>
      </c>
      <c r="L26" s="67">
        <v>4.25</v>
      </c>
      <c r="M26" s="68"/>
      <c r="N26" s="66"/>
      <c r="O26" s="67"/>
      <c r="P26" s="68">
        <f t="shared" si="0"/>
        <v>25.5</v>
      </c>
      <c r="Q26" s="66">
        <f t="shared" si="1"/>
        <v>34.5</v>
      </c>
      <c r="R26" s="67">
        <f t="shared" si="2"/>
        <v>25.5</v>
      </c>
      <c r="S26" s="68">
        <f t="shared" si="3"/>
        <v>34.5</v>
      </c>
      <c r="T26" s="115">
        <f t="shared" si="4"/>
        <v>25.5</v>
      </c>
      <c r="U26" s="115">
        <f t="shared" si="5"/>
        <v>25.5</v>
      </c>
      <c r="V26" s="116">
        <f t="shared" si="6"/>
        <v>60</v>
      </c>
      <c r="W26" s="155">
        <v>22</v>
      </c>
    </row>
    <row r="27" spans="1:23" ht="29">
      <c r="A27" s="147">
        <v>83</v>
      </c>
      <c r="B27" s="137" t="s">
        <v>323</v>
      </c>
      <c r="C27" s="26" t="s">
        <v>324</v>
      </c>
      <c r="D27" s="47">
        <v>2005</v>
      </c>
      <c r="E27" s="133" t="s">
        <v>315</v>
      </c>
      <c r="F27" s="17">
        <v>4</v>
      </c>
      <c r="G27" s="17" t="s">
        <v>21</v>
      </c>
      <c r="H27" s="117">
        <v>1</v>
      </c>
      <c r="I27" s="118" t="s">
        <v>22</v>
      </c>
      <c r="J27" s="65">
        <v>5.25</v>
      </c>
      <c r="K27" s="66">
        <v>4</v>
      </c>
      <c r="L27" s="67">
        <v>4.75</v>
      </c>
      <c r="M27" s="68"/>
      <c r="N27" s="66"/>
      <c r="O27" s="67"/>
      <c r="P27" s="68">
        <f t="shared" si="0"/>
        <v>31.5</v>
      </c>
      <c r="Q27" s="66">
        <f t="shared" si="1"/>
        <v>24</v>
      </c>
      <c r="R27" s="67">
        <f t="shared" si="2"/>
        <v>28.5</v>
      </c>
      <c r="S27" s="68">
        <f t="shared" si="3"/>
        <v>31.5</v>
      </c>
      <c r="T27" s="115">
        <f t="shared" si="4"/>
        <v>28.5</v>
      </c>
      <c r="U27" s="115">
        <f t="shared" si="5"/>
        <v>24</v>
      </c>
      <c r="V27" s="116">
        <f t="shared" si="6"/>
        <v>60</v>
      </c>
      <c r="W27" s="155">
        <v>23</v>
      </c>
    </row>
    <row r="28" spans="1:23" ht="29">
      <c r="A28" s="147">
        <v>76</v>
      </c>
      <c r="B28" s="137" t="s">
        <v>313</v>
      </c>
      <c r="C28" s="26" t="s">
        <v>314</v>
      </c>
      <c r="D28" s="47">
        <v>2005</v>
      </c>
      <c r="E28" s="133" t="s">
        <v>315</v>
      </c>
      <c r="F28" s="17">
        <v>4</v>
      </c>
      <c r="G28" s="17" t="s">
        <v>21</v>
      </c>
      <c r="H28" s="117">
        <v>1</v>
      </c>
      <c r="I28" s="118" t="s">
        <v>22</v>
      </c>
      <c r="J28" s="65">
        <v>5</v>
      </c>
      <c r="K28" s="66">
        <v>5</v>
      </c>
      <c r="L28" s="67">
        <v>4.5</v>
      </c>
      <c r="M28" s="68"/>
      <c r="N28" s="66"/>
      <c r="O28" s="67">
        <v>5</v>
      </c>
      <c r="P28" s="68">
        <f t="shared" si="0"/>
        <v>30</v>
      </c>
      <c r="Q28" s="66">
        <f t="shared" si="1"/>
        <v>30</v>
      </c>
      <c r="R28" s="67">
        <f t="shared" si="2"/>
        <v>22</v>
      </c>
      <c r="S28" s="68">
        <f t="shared" si="3"/>
        <v>30</v>
      </c>
      <c r="T28" s="115">
        <f t="shared" si="4"/>
        <v>30</v>
      </c>
      <c r="U28" s="115">
        <f t="shared" si="5"/>
        <v>22</v>
      </c>
      <c r="V28" s="116">
        <f t="shared" si="6"/>
        <v>60</v>
      </c>
      <c r="W28" s="155">
        <v>24</v>
      </c>
    </row>
    <row r="29" spans="1:23">
      <c r="A29" s="147">
        <v>87</v>
      </c>
      <c r="B29" s="137" t="s">
        <v>101</v>
      </c>
      <c r="C29" s="26" t="s">
        <v>152</v>
      </c>
      <c r="D29" s="47">
        <v>2005</v>
      </c>
      <c r="E29" s="133" t="s">
        <v>327</v>
      </c>
      <c r="F29" s="17">
        <v>4</v>
      </c>
      <c r="G29" s="17" t="s">
        <v>54</v>
      </c>
      <c r="H29" s="117">
        <v>1</v>
      </c>
      <c r="I29" s="118" t="s">
        <v>22</v>
      </c>
      <c r="J29" s="65">
        <v>5</v>
      </c>
      <c r="K29" s="66">
        <v>4.75</v>
      </c>
      <c r="L29" s="67">
        <v>4.75</v>
      </c>
      <c r="M29" s="68"/>
      <c r="N29" s="66"/>
      <c r="O29" s="67"/>
      <c r="P29" s="68">
        <f t="shared" si="0"/>
        <v>30</v>
      </c>
      <c r="Q29" s="66">
        <f t="shared" si="1"/>
        <v>28.5</v>
      </c>
      <c r="R29" s="67">
        <f t="shared" si="2"/>
        <v>28.5</v>
      </c>
      <c r="S29" s="68">
        <f t="shared" si="3"/>
        <v>30</v>
      </c>
      <c r="T29" s="115">
        <f t="shared" si="4"/>
        <v>28.5</v>
      </c>
      <c r="U29" s="115">
        <f t="shared" si="5"/>
        <v>28.5</v>
      </c>
      <c r="V29" s="116">
        <f t="shared" si="6"/>
        <v>58.5</v>
      </c>
      <c r="W29" s="155">
        <v>25</v>
      </c>
    </row>
    <row r="30" spans="1:23" ht="29">
      <c r="A30" s="147">
        <v>68</v>
      </c>
      <c r="B30" s="137" t="s">
        <v>302</v>
      </c>
      <c r="C30" s="26" t="s">
        <v>303</v>
      </c>
      <c r="D30" s="47">
        <v>2005</v>
      </c>
      <c r="E30" s="133" t="s">
        <v>53</v>
      </c>
      <c r="F30" s="17">
        <v>4</v>
      </c>
      <c r="G30" s="17" t="s">
        <v>54</v>
      </c>
      <c r="H30" s="117">
        <v>1</v>
      </c>
      <c r="I30" s="118" t="s">
        <v>22</v>
      </c>
      <c r="J30" s="65">
        <v>5.25</v>
      </c>
      <c r="K30" s="66">
        <v>5</v>
      </c>
      <c r="L30" s="67">
        <v>5.5</v>
      </c>
      <c r="M30" s="68">
        <v>3</v>
      </c>
      <c r="N30" s="66">
        <v>3</v>
      </c>
      <c r="O30" s="67">
        <v>3</v>
      </c>
      <c r="P30" s="68">
        <f t="shared" si="0"/>
        <v>28.5</v>
      </c>
      <c r="Q30" s="66">
        <f t="shared" si="1"/>
        <v>27</v>
      </c>
      <c r="R30" s="67">
        <f t="shared" si="2"/>
        <v>30</v>
      </c>
      <c r="S30" s="68">
        <f t="shared" si="3"/>
        <v>30</v>
      </c>
      <c r="T30" s="115">
        <f t="shared" si="4"/>
        <v>28.5</v>
      </c>
      <c r="U30" s="115">
        <f t="shared" si="5"/>
        <v>27</v>
      </c>
      <c r="V30" s="116">
        <f t="shared" si="6"/>
        <v>58.5</v>
      </c>
      <c r="W30" s="155">
        <v>26</v>
      </c>
    </row>
    <row r="31" spans="1:23" ht="29">
      <c r="A31" s="147">
        <v>63</v>
      </c>
      <c r="B31" s="137" t="s">
        <v>295</v>
      </c>
      <c r="C31" s="26" t="s">
        <v>72</v>
      </c>
      <c r="D31" s="47">
        <v>2005</v>
      </c>
      <c r="E31" s="133" t="s">
        <v>230</v>
      </c>
      <c r="F31" s="17">
        <v>4</v>
      </c>
      <c r="G31" s="17" t="s">
        <v>54</v>
      </c>
      <c r="H31" s="117">
        <v>1</v>
      </c>
      <c r="I31" s="118" t="s">
        <v>22</v>
      </c>
      <c r="J31" s="65">
        <v>4.75</v>
      </c>
      <c r="K31" s="66">
        <v>5</v>
      </c>
      <c r="L31" s="67">
        <v>5</v>
      </c>
      <c r="M31" s="68"/>
      <c r="N31" s="66"/>
      <c r="O31" s="67">
        <v>3</v>
      </c>
      <c r="P31" s="68">
        <f t="shared" si="0"/>
        <v>28.5</v>
      </c>
      <c r="Q31" s="66">
        <f t="shared" si="1"/>
        <v>30</v>
      </c>
      <c r="R31" s="67">
        <f t="shared" si="2"/>
        <v>27</v>
      </c>
      <c r="S31" s="68">
        <f t="shared" si="3"/>
        <v>30</v>
      </c>
      <c r="T31" s="115">
        <f t="shared" si="4"/>
        <v>28.5</v>
      </c>
      <c r="U31" s="115">
        <f t="shared" si="5"/>
        <v>27</v>
      </c>
      <c r="V31" s="116">
        <f t="shared" si="6"/>
        <v>58.5</v>
      </c>
      <c r="W31" s="155">
        <v>26</v>
      </c>
    </row>
    <row r="32" spans="1:23" ht="29">
      <c r="A32" s="147">
        <v>69</v>
      </c>
      <c r="B32" s="137" t="s">
        <v>304</v>
      </c>
      <c r="C32" s="26" t="s">
        <v>198</v>
      </c>
      <c r="D32" s="47">
        <v>2005</v>
      </c>
      <c r="E32" s="133" t="s">
        <v>275</v>
      </c>
      <c r="F32" s="17">
        <v>4</v>
      </c>
      <c r="G32" s="17" t="s">
        <v>54</v>
      </c>
      <c r="H32" s="117">
        <v>1</v>
      </c>
      <c r="I32" s="118" t="s">
        <v>22</v>
      </c>
      <c r="J32" s="65">
        <v>4.75</v>
      </c>
      <c r="K32" s="66">
        <v>4.5</v>
      </c>
      <c r="L32" s="67">
        <v>5</v>
      </c>
      <c r="M32" s="68"/>
      <c r="N32" s="66"/>
      <c r="O32" s="67"/>
      <c r="P32" s="68">
        <f t="shared" si="0"/>
        <v>28.5</v>
      </c>
      <c r="Q32" s="66">
        <f t="shared" si="1"/>
        <v>27</v>
      </c>
      <c r="R32" s="67">
        <f t="shared" si="2"/>
        <v>30</v>
      </c>
      <c r="S32" s="68">
        <f t="shared" si="3"/>
        <v>30</v>
      </c>
      <c r="T32" s="115">
        <f t="shared" si="4"/>
        <v>28.5</v>
      </c>
      <c r="U32" s="115">
        <f t="shared" si="5"/>
        <v>27</v>
      </c>
      <c r="V32" s="116">
        <f t="shared" si="6"/>
        <v>58.5</v>
      </c>
      <c r="W32" s="155">
        <v>26</v>
      </c>
    </row>
    <row r="33" spans="1:23">
      <c r="A33" s="147">
        <v>50</v>
      </c>
      <c r="B33" s="137" t="s">
        <v>273</v>
      </c>
      <c r="C33" s="26" t="s">
        <v>81</v>
      </c>
      <c r="D33" s="47">
        <v>2005</v>
      </c>
      <c r="E33" s="133" t="s">
        <v>82</v>
      </c>
      <c r="F33" s="17">
        <v>4</v>
      </c>
      <c r="G33" s="17" t="s">
        <v>26</v>
      </c>
      <c r="H33" s="117">
        <v>1</v>
      </c>
      <c r="I33" s="118" t="s">
        <v>22</v>
      </c>
      <c r="J33" s="65">
        <v>3.5</v>
      </c>
      <c r="K33" s="66">
        <v>4.75</v>
      </c>
      <c r="L33" s="67">
        <v>5</v>
      </c>
      <c r="M33" s="68"/>
      <c r="N33" s="66"/>
      <c r="O33" s="67"/>
      <c r="P33" s="68">
        <f t="shared" si="0"/>
        <v>21</v>
      </c>
      <c r="Q33" s="66">
        <f t="shared" si="1"/>
        <v>28.5</v>
      </c>
      <c r="R33" s="67">
        <f t="shared" si="2"/>
        <v>30</v>
      </c>
      <c r="S33" s="68">
        <f t="shared" si="3"/>
        <v>30</v>
      </c>
      <c r="T33" s="115">
        <f t="shared" si="4"/>
        <v>28.5</v>
      </c>
      <c r="U33" s="115">
        <f t="shared" si="5"/>
        <v>21</v>
      </c>
      <c r="V33" s="116">
        <f t="shared" si="6"/>
        <v>58.5</v>
      </c>
      <c r="W33" s="155">
        <v>29</v>
      </c>
    </row>
    <row r="34" spans="1:23">
      <c r="A34" s="147">
        <v>48</v>
      </c>
      <c r="B34" s="137" t="s">
        <v>113</v>
      </c>
      <c r="C34" s="26" t="s">
        <v>270</v>
      </c>
      <c r="D34" s="47">
        <v>2005</v>
      </c>
      <c r="E34" s="133" t="s">
        <v>57</v>
      </c>
      <c r="F34" s="17">
        <v>4</v>
      </c>
      <c r="G34" s="17" t="s">
        <v>21</v>
      </c>
      <c r="H34" s="117">
        <v>1</v>
      </c>
      <c r="I34" s="118" t="s">
        <v>22</v>
      </c>
      <c r="J34" s="65">
        <v>5.25</v>
      </c>
      <c r="K34" s="66">
        <v>4.25</v>
      </c>
      <c r="L34" s="67">
        <v>4.5</v>
      </c>
      <c r="M34" s="68">
        <v>3</v>
      </c>
      <c r="N34" s="66"/>
      <c r="O34" s="67"/>
      <c r="P34" s="68">
        <f t="shared" si="0"/>
        <v>28.5</v>
      </c>
      <c r="Q34" s="66">
        <f t="shared" si="1"/>
        <v>25.5</v>
      </c>
      <c r="R34" s="67">
        <f t="shared" si="2"/>
        <v>27</v>
      </c>
      <c r="S34" s="68">
        <f t="shared" si="3"/>
        <v>28.5</v>
      </c>
      <c r="T34" s="115">
        <f t="shared" si="4"/>
        <v>27</v>
      </c>
      <c r="U34" s="115">
        <f t="shared" si="5"/>
        <v>25.5</v>
      </c>
      <c r="V34" s="116">
        <f t="shared" si="6"/>
        <v>55.5</v>
      </c>
      <c r="W34" s="155">
        <v>30</v>
      </c>
    </row>
    <row r="35" spans="1:23">
      <c r="A35" s="147">
        <v>43</v>
      </c>
      <c r="B35" s="98" t="s">
        <v>261</v>
      </c>
      <c r="C35" s="80" t="s">
        <v>91</v>
      </c>
      <c r="D35" s="42">
        <v>2005</v>
      </c>
      <c r="E35" s="135" t="s">
        <v>262</v>
      </c>
      <c r="F35" s="117">
        <v>3</v>
      </c>
      <c r="G35" s="28" t="s">
        <v>26</v>
      </c>
      <c r="H35" s="117">
        <v>1</v>
      </c>
      <c r="I35" s="118" t="s">
        <v>22</v>
      </c>
      <c r="J35" s="65">
        <v>4.5</v>
      </c>
      <c r="K35" s="66">
        <v>4.25</v>
      </c>
      <c r="L35" s="67">
        <v>4.5</v>
      </c>
      <c r="M35" s="68"/>
      <c r="N35" s="66"/>
      <c r="O35" s="67"/>
      <c r="P35" s="68">
        <f t="shared" si="0"/>
        <v>27</v>
      </c>
      <c r="Q35" s="66">
        <f t="shared" si="1"/>
        <v>25.5</v>
      </c>
      <c r="R35" s="67">
        <f t="shared" si="2"/>
        <v>27</v>
      </c>
      <c r="S35" s="68">
        <f t="shared" si="3"/>
        <v>27</v>
      </c>
      <c r="T35" s="115">
        <f t="shared" si="4"/>
        <v>27</v>
      </c>
      <c r="U35" s="115">
        <f t="shared" si="5"/>
        <v>25.5</v>
      </c>
      <c r="V35" s="116">
        <f t="shared" si="6"/>
        <v>54</v>
      </c>
      <c r="W35" s="155">
        <v>31</v>
      </c>
    </row>
    <row r="36" spans="1:23">
      <c r="A36" s="147">
        <v>53</v>
      </c>
      <c r="B36" s="137" t="s">
        <v>279</v>
      </c>
      <c r="C36" s="26" t="s">
        <v>280</v>
      </c>
      <c r="D36" s="47">
        <v>2005</v>
      </c>
      <c r="E36" s="133" t="s">
        <v>62</v>
      </c>
      <c r="F36" s="17">
        <v>4</v>
      </c>
      <c r="G36" s="17" t="s">
        <v>26</v>
      </c>
      <c r="H36" s="117">
        <v>1</v>
      </c>
      <c r="I36" s="118" t="s">
        <v>22</v>
      </c>
      <c r="J36" s="65">
        <v>4.75</v>
      </c>
      <c r="K36" s="66">
        <v>3.75</v>
      </c>
      <c r="L36" s="67">
        <v>4.25</v>
      </c>
      <c r="M36" s="68"/>
      <c r="N36" s="66"/>
      <c r="O36" s="67"/>
      <c r="P36" s="68">
        <f t="shared" si="0"/>
        <v>28.5</v>
      </c>
      <c r="Q36" s="66">
        <f t="shared" si="1"/>
        <v>22.5</v>
      </c>
      <c r="R36" s="67">
        <f t="shared" si="2"/>
        <v>25.5</v>
      </c>
      <c r="S36" s="68">
        <f t="shared" si="3"/>
        <v>28.5</v>
      </c>
      <c r="T36" s="115">
        <f t="shared" si="4"/>
        <v>25.5</v>
      </c>
      <c r="U36" s="115">
        <f t="shared" si="5"/>
        <v>22.5</v>
      </c>
      <c r="V36" s="116">
        <f t="shared" si="6"/>
        <v>54</v>
      </c>
      <c r="W36" s="155">
        <v>32</v>
      </c>
    </row>
    <row r="37" spans="1:23">
      <c r="A37" s="147">
        <v>64</v>
      </c>
      <c r="B37" s="137" t="s">
        <v>296</v>
      </c>
      <c r="C37" s="26" t="s">
        <v>297</v>
      </c>
      <c r="D37" s="47">
        <v>2005</v>
      </c>
      <c r="E37" s="133" t="s">
        <v>20</v>
      </c>
      <c r="F37" s="17">
        <v>4</v>
      </c>
      <c r="G37" s="17" t="s">
        <v>21</v>
      </c>
      <c r="H37" s="117">
        <v>1</v>
      </c>
      <c r="I37" s="118" t="s">
        <v>22</v>
      </c>
      <c r="J37" s="65">
        <v>4.75</v>
      </c>
      <c r="K37" s="66">
        <v>3.5</v>
      </c>
      <c r="L37" s="67">
        <v>4.25</v>
      </c>
      <c r="M37" s="68"/>
      <c r="N37" s="66"/>
      <c r="O37" s="67"/>
      <c r="P37" s="68">
        <f t="shared" si="0"/>
        <v>28.5</v>
      </c>
      <c r="Q37" s="66">
        <f t="shared" si="1"/>
        <v>21</v>
      </c>
      <c r="R37" s="67">
        <f t="shared" si="2"/>
        <v>25.5</v>
      </c>
      <c r="S37" s="68">
        <f t="shared" si="3"/>
        <v>28.5</v>
      </c>
      <c r="T37" s="115">
        <f t="shared" si="4"/>
        <v>25.5</v>
      </c>
      <c r="U37" s="115">
        <f t="shared" si="5"/>
        <v>21</v>
      </c>
      <c r="V37" s="116">
        <f t="shared" si="6"/>
        <v>54</v>
      </c>
      <c r="W37" s="155">
        <v>33</v>
      </c>
    </row>
    <row r="38" spans="1:23" ht="29">
      <c r="A38" s="147">
        <v>52</v>
      </c>
      <c r="B38" s="137" t="s">
        <v>276</v>
      </c>
      <c r="C38" s="26" t="s">
        <v>277</v>
      </c>
      <c r="D38" s="47">
        <v>2005</v>
      </c>
      <c r="E38" s="133" t="s">
        <v>278</v>
      </c>
      <c r="F38" s="17">
        <v>4</v>
      </c>
      <c r="G38" s="17" t="s">
        <v>21</v>
      </c>
      <c r="H38" s="117">
        <v>1</v>
      </c>
      <c r="I38" s="118" t="s">
        <v>22</v>
      </c>
      <c r="J38" s="65">
        <v>4.25</v>
      </c>
      <c r="K38" s="66">
        <v>4.25</v>
      </c>
      <c r="L38" s="67">
        <v>4.5</v>
      </c>
      <c r="M38" s="68"/>
      <c r="N38" s="66"/>
      <c r="O38" s="67"/>
      <c r="P38" s="68">
        <f t="shared" si="0"/>
        <v>25.5</v>
      </c>
      <c r="Q38" s="66">
        <f t="shared" si="1"/>
        <v>25.5</v>
      </c>
      <c r="R38" s="67">
        <f t="shared" si="2"/>
        <v>27</v>
      </c>
      <c r="S38" s="68">
        <f t="shared" si="3"/>
        <v>27</v>
      </c>
      <c r="T38" s="115">
        <f t="shared" si="4"/>
        <v>25.5</v>
      </c>
      <c r="U38" s="115">
        <f t="shared" si="5"/>
        <v>25.5</v>
      </c>
      <c r="V38" s="116">
        <f t="shared" si="6"/>
        <v>52.5</v>
      </c>
      <c r="W38" s="155">
        <v>34</v>
      </c>
    </row>
    <row r="39" spans="1:23">
      <c r="A39" s="147">
        <v>61</v>
      </c>
      <c r="B39" s="137" t="s">
        <v>291</v>
      </c>
      <c r="C39" s="26" t="s">
        <v>292</v>
      </c>
      <c r="D39" s="47">
        <v>2005</v>
      </c>
      <c r="E39" s="133" t="s">
        <v>293</v>
      </c>
      <c r="F39" s="17">
        <v>4</v>
      </c>
      <c r="G39" s="17" t="s">
        <v>21</v>
      </c>
      <c r="H39" s="117">
        <v>1</v>
      </c>
      <c r="I39" s="118" t="s">
        <v>22</v>
      </c>
      <c r="J39" s="65">
        <v>4.5</v>
      </c>
      <c r="K39" s="66">
        <v>4.25</v>
      </c>
      <c r="L39" s="67">
        <v>3.75</v>
      </c>
      <c r="M39" s="68"/>
      <c r="N39" s="66"/>
      <c r="O39" s="67"/>
      <c r="P39" s="68">
        <f t="shared" si="0"/>
        <v>27</v>
      </c>
      <c r="Q39" s="66">
        <f t="shared" si="1"/>
        <v>25.5</v>
      </c>
      <c r="R39" s="67">
        <f t="shared" si="2"/>
        <v>22.5</v>
      </c>
      <c r="S39" s="68">
        <f t="shared" si="3"/>
        <v>27</v>
      </c>
      <c r="T39" s="115">
        <f t="shared" si="4"/>
        <v>25.5</v>
      </c>
      <c r="U39" s="115">
        <f t="shared" si="5"/>
        <v>22.5</v>
      </c>
      <c r="V39" s="116">
        <f t="shared" si="6"/>
        <v>52.5</v>
      </c>
      <c r="W39" s="155">
        <v>35</v>
      </c>
    </row>
    <row r="40" spans="1:23" ht="29">
      <c r="A40" s="147">
        <v>51</v>
      </c>
      <c r="B40" s="137" t="s">
        <v>274</v>
      </c>
      <c r="C40" s="26" t="s">
        <v>263</v>
      </c>
      <c r="D40" s="47">
        <v>2005</v>
      </c>
      <c r="E40" s="133" t="s">
        <v>275</v>
      </c>
      <c r="F40" s="17">
        <v>4</v>
      </c>
      <c r="G40" s="17" t="s">
        <v>54</v>
      </c>
      <c r="H40" s="117">
        <v>1</v>
      </c>
      <c r="I40" s="118" t="s">
        <v>22</v>
      </c>
      <c r="J40" s="65">
        <v>4.25</v>
      </c>
      <c r="K40" s="66">
        <v>4.25</v>
      </c>
      <c r="L40" s="67">
        <v>4</v>
      </c>
      <c r="M40" s="68"/>
      <c r="N40" s="66"/>
      <c r="O40" s="67"/>
      <c r="P40" s="68">
        <f t="shared" si="0"/>
        <v>25.5</v>
      </c>
      <c r="Q40" s="66">
        <f t="shared" si="1"/>
        <v>25.5</v>
      </c>
      <c r="R40" s="67">
        <f t="shared" si="2"/>
        <v>24</v>
      </c>
      <c r="S40" s="68">
        <f t="shared" si="3"/>
        <v>25.5</v>
      </c>
      <c r="T40" s="115">
        <f t="shared" si="4"/>
        <v>25.5</v>
      </c>
      <c r="U40" s="115">
        <f t="shared" si="5"/>
        <v>24</v>
      </c>
      <c r="V40" s="116">
        <f t="shared" si="6"/>
        <v>51</v>
      </c>
      <c r="W40" s="155">
        <v>36</v>
      </c>
    </row>
    <row r="41" spans="1:23">
      <c r="A41" s="147">
        <v>82</v>
      </c>
      <c r="B41" s="137" t="s">
        <v>321</v>
      </c>
      <c r="C41" s="26" t="s">
        <v>322</v>
      </c>
      <c r="D41" s="47">
        <v>2005</v>
      </c>
      <c r="E41" s="133" t="s">
        <v>117</v>
      </c>
      <c r="F41" s="17">
        <v>4</v>
      </c>
      <c r="G41" s="17" t="s">
        <v>54</v>
      </c>
      <c r="H41" s="117">
        <v>1</v>
      </c>
      <c r="I41" s="118" t="s">
        <v>22</v>
      </c>
      <c r="J41" s="65">
        <v>3.75</v>
      </c>
      <c r="K41" s="66">
        <v>3.5</v>
      </c>
      <c r="L41" s="67">
        <v>4.5</v>
      </c>
      <c r="M41" s="68"/>
      <c r="N41" s="66"/>
      <c r="O41" s="67">
        <v>5</v>
      </c>
      <c r="P41" s="68">
        <f t="shared" si="0"/>
        <v>22.5</v>
      </c>
      <c r="Q41" s="66">
        <f t="shared" si="1"/>
        <v>21</v>
      </c>
      <c r="R41" s="67">
        <f t="shared" si="2"/>
        <v>22</v>
      </c>
      <c r="S41" s="68">
        <f t="shared" si="3"/>
        <v>22.5</v>
      </c>
      <c r="T41" s="115">
        <f t="shared" si="4"/>
        <v>22</v>
      </c>
      <c r="U41" s="115">
        <f t="shared" si="5"/>
        <v>21</v>
      </c>
      <c r="V41" s="116">
        <f t="shared" si="6"/>
        <v>44.5</v>
      </c>
      <c r="W41" s="155">
        <v>37</v>
      </c>
    </row>
    <row r="42" spans="1:23">
      <c r="A42" s="147">
        <v>47</v>
      </c>
      <c r="B42" s="137" t="s">
        <v>269</v>
      </c>
      <c r="C42" s="26" t="s">
        <v>36</v>
      </c>
      <c r="D42" s="47">
        <v>2005</v>
      </c>
      <c r="E42" s="133" t="s">
        <v>100</v>
      </c>
      <c r="F42" s="17">
        <v>4</v>
      </c>
      <c r="G42" s="17" t="s">
        <v>54</v>
      </c>
      <c r="H42" s="117">
        <v>1</v>
      </c>
      <c r="I42" s="118" t="s">
        <v>22</v>
      </c>
      <c r="J42" s="65">
        <v>3.5</v>
      </c>
      <c r="K42" s="66">
        <v>3.75</v>
      </c>
      <c r="L42" s="67">
        <v>3.5</v>
      </c>
      <c r="M42" s="68"/>
      <c r="N42" s="66"/>
      <c r="O42" s="67"/>
      <c r="P42" s="68">
        <f t="shared" si="0"/>
        <v>21</v>
      </c>
      <c r="Q42" s="66">
        <f t="shared" si="1"/>
        <v>22.5</v>
      </c>
      <c r="R42" s="67">
        <f t="shared" si="2"/>
        <v>21</v>
      </c>
      <c r="S42" s="68">
        <f t="shared" si="3"/>
        <v>22.5</v>
      </c>
      <c r="T42" s="115">
        <f t="shared" si="4"/>
        <v>21</v>
      </c>
      <c r="U42" s="115">
        <f t="shared" si="5"/>
        <v>21</v>
      </c>
      <c r="V42" s="116">
        <f t="shared" si="6"/>
        <v>43.5</v>
      </c>
      <c r="W42" s="155">
        <v>38</v>
      </c>
    </row>
    <row r="43" spans="1:23">
      <c r="A43" s="147">
        <v>55</v>
      </c>
      <c r="B43" s="137" t="s">
        <v>282</v>
      </c>
      <c r="C43" s="26" t="s">
        <v>66</v>
      </c>
      <c r="D43" s="47">
        <v>2005</v>
      </c>
      <c r="E43" s="133" t="s">
        <v>168</v>
      </c>
      <c r="F43" s="17">
        <v>4</v>
      </c>
      <c r="G43" s="17" t="s">
        <v>21</v>
      </c>
      <c r="H43" s="117">
        <v>1</v>
      </c>
      <c r="I43" s="118" t="s">
        <v>22</v>
      </c>
      <c r="J43" s="65"/>
      <c r="K43" s="66"/>
      <c r="L43" s="67"/>
      <c r="M43" s="68"/>
      <c r="N43" s="66"/>
      <c r="O43" s="67"/>
      <c r="P43" s="68">
        <f t="shared" ref="P43:P50" si="7">J43*$G$3-M43</f>
        <v>0</v>
      </c>
      <c r="Q43" s="66">
        <f t="shared" ref="Q43:Q50" si="8">K43*$G$3-N43</f>
        <v>0</v>
      </c>
      <c r="R43" s="67">
        <f t="shared" ref="R43:R50" si="9">L43*$G$3-O43</f>
        <v>0</v>
      </c>
      <c r="S43" s="68">
        <f t="shared" ref="S43:S50" si="10">MAX(P43:R43)</f>
        <v>0</v>
      </c>
      <c r="T43" s="115">
        <f t="shared" si="4"/>
        <v>0</v>
      </c>
      <c r="U43" s="115">
        <f t="shared" ref="U43:U50" si="11">LARGE(Q43:S43,2)</f>
        <v>0</v>
      </c>
      <c r="V43" s="116">
        <f t="shared" si="6"/>
        <v>0</v>
      </c>
      <c r="W43" s="155">
        <v>0</v>
      </c>
    </row>
    <row r="44" spans="1:23">
      <c r="A44" s="147">
        <v>56</v>
      </c>
      <c r="B44" s="137" t="s">
        <v>283</v>
      </c>
      <c r="C44" s="53" t="s">
        <v>133</v>
      </c>
      <c r="D44" s="47">
        <v>2005</v>
      </c>
      <c r="E44" s="134" t="s">
        <v>284</v>
      </c>
      <c r="F44" s="17">
        <v>4</v>
      </c>
      <c r="G44" s="17" t="s">
        <v>26</v>
      </c>
      <c r="H44" s="117">
        <v>1</v>
      </c>
      <c r="I44" s="118" t="s">
        <v>22</v>
      </c>
      <c r="J44" s="65"/>
      <c r="K44" s="66"/>
      <c r="L44" s="67"/>
      <c r="M44" s="68"/>
      <c r="N44" s="66"/>
      <c r="O44" s="67"/>
      <c r="P44" s="68">
        <f t="shared" si="7"/>
        <v>0</v>
      </c>
      <c r="Q44" s="66">
        <f t="shared" si="8"/>
        <v>0</v>
      </c>
      <c r="R44" s="67">
        <f t="shared" si="9"/>
        <v>0</v>
      </c>
      <c r="S44" s="68">
        <f t="shared" si="10"/>
        <v>0</v>
      </c>
      <c r="T44" s="115">
        <f t="shared" si="4"/>
        <v>0</v>
      </c>
      <c r="U44" s="115">
        <f t="shared" si="11"/>
        <v>0</v>
      </c>
      <c r="V44" s="116">
        <f t="shared" si="6"/>
        <v>0</v>
      </c>
      <c r="W44" s="155">
        <v>0</v>
      </c>
    </row>
    <row r="45" spans="1:23">
      <c r="A45" s="147">
        <v>62</v>
      </c>
      <c r="B45" s="137" t="s">
        <v>294</v>
      </c>
      <c r="C45" s="53" t="s">
        <v>136</v>
      </c>
      <c r="D45" s="47">
        <v>2005</v>
      </c>
      <c r="E45" s="134" t="s">
        <v>123</v>
      </c>
      <c r="F45" s="17">
        <v>4</v>
      </c>
      <c r="G45" s="17" t="s">
        <v>26</v>
      </c>
      <c r="H45" s="117">
        <v>1</v>
      </c>
      <c r="I45" s="118" t="s">
        <v>22</v>
      </c>
      <c r="J45" s="65"/>
      <c r="K45" s="66"/>
      <c r="L45" s="67"/>
      <c r="M45" s="68"/>
      <c r="N45" s="66"/>
      <c r="O45" s="67"/>
      <c r="P45" s="68">
        <f t="shared" si="7"/>
        <v>0</v>
      </c>
      <c r="Q45" s="66">
        <f t="shared" si="8"/>
        <v>0</v>
      </c>
      <c r="R45" s="67">
        <f t="shared" si="9"/>
        <v>0</v>
      </c>
      <c r="S45" s="68">
        <f t="shared" si="10"/>
        <v>0</v>
      </c>
      <c r="T45" s="115">
        <f t="shared" si="4"/>
        <v>0</v>
      </c>
      <c r="U45" s="115">
        <f t="shared" si="11"/>
        <v>0</v>
      </c>
      <c r="V45" s="116">
        <f t="shared" si="6"/>
        <v>0</v>
      </c>
      <c r="W45" s="155">
        <v>0</v>
      </c>
    </row>
    <row r="46" spans="1:23">
      <c r="A46" s="147">
        <v>66</v>
      </c>
      <c r="B46" s="137" t="s">
        <v>300</v>
      </c>
      <c r="C46" s="26" t="s">
        <v>149</v>
      </c>
      <c r="D46" s="47">
        <v>2005</v>
      </c>
      <c r="E46" s="133" t="s">
        <v>20</v>
      </c>
      <c r="F46" s="17">
        <v>4</v>
      </c>
      <c r="G46" s="17" t="s">
        <v>21</v>
      </c>
      <c r="H46" s="117">
        <v>1</v>
      </c>
      <c r="I46" s="118" t="s">
        <v>22</v>
      </c>
      <c r="J46" s="65"/>
      <c r="K46" s="66"/>
      <c r="L46" s="67"/>
      <c r="M46" s="68"/>
      <c r="N46" s="66"/>
      <c r="O46" s="67"/>
      <c r="P46" s="68">
        <f t="shared" si="7"/>
        <v>0</v>
      </c>
      <c r="Q46" s="66">
        <f t="shared" si="8"/>
        <v>0</v>
      </c>
      <c r="R46" s="67">
        <f t="shared" si="9"/>
        <v>0</v>
      </c>
      <c r="S46" s="68">
        <f t="shared" si="10"/>
        <v>0</v>
      </c>
      <c r="T46" s="115">
        <f t="shared" si="4"/>
        <v>0</v>
      </c>
      <c r="U46" s="115">
        <f t="shared" si="11"/>
        <v>0</v>
      </c>
      <c r="V46" s="116">
        <f t="shared" si="6"/>
        <v>0</v>
      </c>
      <c r="W46" s="155">
        <v>0</v>
      </c>
    </row>
    <row r="47" spans="1:23">
      <c r="A47" s="147">
        <v>77</v>
      </c>
      <c r="B47" s="137" t="s">
        <v>316</v>
      </c>
      <c r="C47" s="26" t="s">
        <v>131</v>
      </c>
      <c r="D47" s="47">
        <v>2005</v>
      </c>
      <c r="E47" s="133" t="s">
        <v>117</v>
      </c>
      <c r="F47" s="17">
        <v>4</v>
      </c>
      <c r="G47" s="17" t="s">
        <v>54</v>
      </c>
      <c r="H47" s="117">
        <v>1</v>
      </c>
      <c r="I47" s="118" t="s">
        <v>22</v>
      </c>
      <c r="J47" s="65"/>
      <c r="K47" s="66"/>
      <c r="L47" s="67"/>
      <c r="M47" s="68"/>
      <c r="N47" s="66"/>
      <c r="O47" s="67"/>
      <c r="P47" s="68">
        <f t="shared" si="7"/>
        <v>0</v>
      </c>
      <c r="Q47" s="66">
        <f t="shared" si="8"/>
        <v>0</v>
      </c>
      <c r="R47" s="67">
        <f t="shared" si="9"/>
        <v>0</v>
      </c>
      <c r="S47" s="68">
        <f t="shared" si="10"/>
        <v>0</v>
      </c>
      <c r="T47" s="115">
        <f t="shared" si="4"/>
        <v>0</v>
      </c>
      <c r="U47" s="115">
        <f t="shared" si="11"/>
        <v>0</v>
      </c>
      <c r="V47" s="116">
        <f t="shared" si="6"/>
        <v>0</v>
      </c>
      <c r="W47" s="155">
        <v>0</v>
      </c>
    </row>
    <row r="48" spans="1:23">
      <c r="A48" s="147">
        <v>81</v>
      </c>
      <c r="B48" s="137" t="s">
        <v>320</v>
      </c>
      <c r="C48" s="26" t="s">
        <v>224</v>
      </c>
      <c r="D48" s="47">
        <v>2005</v>
      </c>
      <c r="E48" s="133" t="s">
        <v>168</v>
      </c>
      <c r="F48" s="17">
        <v>4</v>
      </c>
      <c r="G48" s="17" t="s">
        <v>21</v>
      </c>
      <c r="H48" s="117">
        <v>1</v>
      </c>
      <c r="I48" s="118" t="s">
        <v>22</v>
      </c>
      <c r="J48" s="65"/>
      <c r="K48" s="66"/>
      <c r="L48" s="67"/>
      <c r="M48" s="68"/>
      <c r="N48" s="66"/>
      <c r="O48" s="67"/>
      <c r="P48" s="68">
        <f t="shared" si="7"/>
        <v>0</v>
      </c>
      <c r="Q48" s="66">
        <f t="shared" si="8"/>
        <v>0</v>
      </c>
      <c r="R48" s="67">
        <f t="shared" si="9"/>
        <v>0</v>
      </c>
      <c r="S48" s="68">
        <f t="shared" si="10"/>
        <v>0</v>
      </c>
      <c r="T48" s="115">
        <f t="shared" si="4"/>
        <v>0</v>
      </c>
      <c r="U48" s="115">
        <f t="shared" si="11"/>
        <v>0</v>
      </c>
      <c r="V48" s="116">
        <f t="shared" si="6"/>
        <v>0</v>
      </c>
      <c r="W48" s="155">
        <v>0</v>
      </c>
    </row>
    <row r="49" spans="1:23" ht="15" thickBot="1">
      <c r="A49" s="147">
        <v>84</v>
      </c>
      <c r="B49" s="137" t="s">
        <v>98</v>
      </c>
      <c r="C49" s="48" t="s">
        <v>325</v>
      </c>
      <c r="D49" s="54">
        <v>2005</v>
      </c>
      <c r="E49" s="136" t="s">
        <v>100</v>
      </c>
      <c r="F49" s="34">
        <v>4</v>
      </c>
      <c r="G49" s="34" t="s">
        <v>54</v>
      </c>
      <c r="H49" s="119">
        <v>1</v>
      </c>
      <c r="I49" s="120" t="s">
        <v>22</v>
      </c>
      <c r="J49" s="65"/>
      <c r="K49" s="66"/>
      <c r="L49" s="67"/>
      <c r="M49" s="68"/>
      <c r="N49" s="66"/>
      <c r="O49" s="67"/>
      <c r="P49" s="68">
        <f t="shared" si="7"/>
        <v>0</v>
      </c>
      <c r="Q49" s="66">
        <f t="shared" si="8"/>
        <v>0</v>
      </c>
      <c r="R49" s="67">
        <f t="shared" si="9"/>
        <v>0</v>
      </c>
      <c r="S49" s="68">
        <f t="shared" si="10"/>
        <v>0</v>
      </c>
      <c r="T49" s="115">
        <f t="shared" si="4"/>
        <v>0</v>
      </c>
      <c r="U49" s="115">
        <f t="shared" si="11"/>
        <v>0</v>
      </c>
      <c r="V49" s="116">
        <f t="shared" si="6"/>
        <v>0</v>
      </c>
      <c r="W49" s="155">
        <v>0</v>
      </c>
    </row>
    <row r="50" spans="1:23" ht="15" thickBot="1">
      <c r="A50" s="148">
        <v>85</v>
      </c>
      <c r="B50" s="139" t="s">
        <v>326</v>
      </c>
      <c r="C50" s="48" t="s">
        <v>280</v>
      </c>
      <c r="D50" s="54">
        <v>2005</v>
      </c>
      <c r="E50" s="136" t="s">
        <v>293</v>
      </c>
      <c r="F50" s="34">
        <v>4</v>
      </c>
      <c r="G50" s="34" t="s">
        <v>21</v>
      </c>
      <c r="H50" s="119">
        <v>1</v>
      </c>
      <c r="I50" s="120" t="s">
        <v>22</v>
      </c>
      <c r="J50" s="65"/>
      <c r="K50" s="66"/>
      <c r="L50" s="67"/>
      <c r="M50" s="68"/>
      <c r="N50" s="66"/>
      <c r="O50" s="67"/>
      <c r="P50" s="68">
        <f t="shared" si="7"/>
        <v>0</v>
      </c>
      <c r="Q50" s="66">
        <f t="shared" si="8"/>
        <v>0</v>
      </c>
      <c r="R50" s="67">
        <f t="shared" si="9"/>
        <v>0</v>
      </c>
      <c r="S50" s="68">
        <f t="shared" si="10"/>
        <v>0</v>
      </c>
      <c r="T50" s="115">
        <f t="shared" si="4"/>
        <v>0</v>
      </c>
      <c r="U50" s="115">
        <f t="shared" si="11"/>
        <v>0</v>
      </c>
      <c r="V50" s="116">
        <f t="shared" si="6"/>
        <v>0</v>
      </c>
      <c r="W50" s="156">
        <v>0</v>
      </c>
    </row>
  </sheetData>
  <sortState ref="A5:W42">
    <sortCondition ref="W5:W42"/>
  </sortState>
  <mergeCells count="7">
    <mergeCell ref="J1:W1"/>
    <mergeCell ref="L2:T2"/>
    <mergeCell ref="A2:D2"/>
    <mergeCell ref="A3:D3"/>
    <mergeCell ref="J3:L3"/>
    <mergeCell ref="M3:O3"/>
    <mergeCell ref="P3:R3"/>
  </mergeCells>
  <pageMargins left="0.7" right="0.7" top="0.75" bottom="0.75" header="0.3" footer="0.3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W36"/>
  <sheetViews>
    <sheetView topLeftCell="A22" zoomScaleNormal="100" zoomScaleSheetLayoutView="55" workbookViewId="0">
      <selection activeCell="J33" sqref="J33"/>
    </sheetView>
  </sheetViews>
  <sheetFormatPr defaultColWidth="9.1796875" defaultRowHeight="14.5"/>
  <cols>
    <col min="1" max="1" width="3.26953125" style="29" bestFit="1" customWidth="1"/>
    <col min="2" max="2" width="10.7265625" style="61" customWidth="1"/>
    <col min="3" max="3" width="10.1796875" style="61" customWidth="1"/>
    <col min="4" max="4" width="6.453125" style="29" bestFit="1" customWidth="1"/>
    <col min="5" max="5" width="17.7265625" style="61" customWidth="1"/>
    <col min="6" max="6" width="3" style="29" bestFit="1" customWidth="1"/>
    <col min="7" max="7" width="7.1796875" style="29" bestFit="1" customWidth="1"/>
    <col min="8" max="8" width="5.26953125" style="29" hidden="1" customWidth="1"/>
    <col min="9" max="9" width="4.81640625" style="29" hidden="1" customWidth="1"/>
    <col min="10" max="12" width="5" style="29" bestFit="1" customWidth="1"/>
    <col min="13" max="15" width="2.54296875" style="29" bestFit="1" customWidth="1"/>
    <col min="16" max="18" width="5" style="29" bestFit="1" customWidth="1"/>
    <col min="19" max="21" width="6.81640625" style="29" bestFit="1" customWidth="1"/>
    <col min="22" max="22" width="6.81640625" style="61" customWidth="1"/>
    <col min="23" max="23" width="6.54296875" style="29" bestFit="1" customWidth="1"/>
    <col min="24" max="16384" width="9.1796875" style="29"/>
  </cols>
  <sheetData>
    <row r="1" spans="1:23">
      <c r="E1" s="61" t="s">
        <v>109</v>
      </c>
      <c r="G1" s="29">
        <v>3</v>
      </c>
      <c r="J1" s="161" t="s">
        <v>445</v>
      </c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3" ht="15.5">
      <c r="A2" s="160" t="s">
        <v>443</v>
      </c>
      <c r="B2" s="160"/>
      <c r="C2" s="160"/>
      <c r="D2" s="160"/>
      <c r="E2" s="61" t="s">
        <v>110</v>
      </c>
      <c r="G2" s="29">
        <v>5</v>
      </c>
      <c r="J2" s="106"/>
      <c r="K2" s="106"/>
      <c r="L2" s="162" t="s">
        <v>446</v>
      </c>
      <c r="M2" s="163"/>
      <c r="N2" s="163"/>
      <c r="O2" s="163"/>
      <c r="P2" s="163"/>
      <c r="Q2" s="163"/>
      <c r="R2" s="163"/>
      <c r="S2" s="163"/>
      <c r="T2" s="163"/>
      <c r="U2" s="30"/>
      <c r="V2" s="85"/>
    </row>
    <row r="3" spans="1:23" ht="15" thickBot="1">
      <c r="A3" s="160" t="s">
        <v>384</v>
      </c>
      <c r="B3" s="160"/>
      <c r="C3" s="160"/>
      <c r="D3" s="160"/>
      <c r="E3" s="61" t="s">
        <v>111</v>
      </c>
      <c r="G3" s="29">
        <v>6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85"/>
    </row>
    <row r="4" spans="1:23" ht="15" thickBot="1">
      <c r="J4" s="157" t="s">
        <v>0</v>
      </c>
      <c r="K4" s="158"/>
      <c r="L4" s="159"/>
      <c r="M4" s="157" t="s">
        <v>444</v>
      </c>
      <c r="N4" s="158"/>
      <c r="O4" s="159"/>
      <c r="P4" s="157" t="s">
        <v>2</v>
      </c>
      <c r="Q4" s="158"/>
      <c r="R4" s="159"/>
      <c r="T4" s="30"/>
      <c r="U4" s="30"/>
      <c r="V4" s="85"/>
    </row>
    <row r="5" spans="1:23" ht="29.5" thickBot="1">
      <c r="A5" s="87" t="s">
        <v>442</v>
      </c>
      <c r="B5" s="100" t="s">
        <v>3</v>
      </c>
      <c r="C5" s="100" t="s">
        <v>4</v>
      </c>
      <c r="D5" s="88" t="s">
        <v>5</v>
      </c>
      <c r="E5" s="100" t="s">
        <v>6</v>
      </c>
      <c r="F5" s="88" t="s">
        <v>7</v>
      </c>
      <c r="G5" s="89" t="s">
        <v>8</v>
      </c>
      <c r="H5" s="90" t="s">
        <v>9</v>
      </c>
      <c r="I5" s="91" t="s">
        <v>10</v>
      </c>
      <c r="J5" s="96" t="s">
        <v>438</v>
      </c>
      <c r="K5" s="91" t="s">
        <v>439</v>
      </c>
      <c r="L5" s="91" t="s">
        <v>440</v>
      </c>
      <c r="M5" s="91" t="s">
        <v>438</v>
      </c>
      <c r="N5" s="91" t="s">
        <v>439</v>
      </c>
      <c r="O5" s="91" t="s">
        <v>440</v>
      </c>
      <c r="P5" s="91" t="s">
        <v>438</v>
      </c>
      <c r="Q5" s="91" t="s">
        <v>439</v>
      </c>
      <c r="R5" s="91" t="s">
        <v>440</v>
      </c>
      <c r="S5" s="92" t="s">
        <v>14</v>
      </c>
      <c r="T5" s="93" t="s">
        <v>15</v>
      </c>
      <c r="U5" s="93" t="s">
        <v>436</v>
      </c>
      <c r="V5" s="94" t="s">
        <v>16</v>
      </c>
      <c r="W5" s="95" t="s">
        <v>17</v>
      </c>
    </row>
    <row r="6" spans="1:23" s="70" customFormat="1">
      <c r="A6" s="63">
        <v>18</v>
      </c>
      <c r="B6" s="141" t="s">
        <v>361</v>
      </c>
      <c r="C6" s="62" t="s">
        <v>362</v>
      </c>
      <c r="D6" s="59">
        <v>2007</v>
      </c>
      <c r="E6" s="62" t="s">
        <v>34</v>
      </c>
      <c r="F6" s="64">
        <v>12</v>
      </c>
      <c r="G6" s="60" t="s">
        <v>26</v>
      </c>
      <c r="H6" s="64">
        <v>1</v>
      </c>
      <c r="I6" s="64" t="s">
        <v>333</v>
      </c>
      <c r="J6" s="65">
        <v>5.25</v>
      </c>
      <c r="K6" s="66">
        <v>5.25</v>
      </c>
      <c r="L6" s="67">
        <v>5.5</v>
      </c>
      <c r="M6" s="68"/>
      <c r="N6" s="66"/>
      <c r="O6" s="67"/>
      <c r="P6" s="68">
        <f t="shared" ref="P6:P33" si="0">J6*$G$3-M6</f>
        <v>31.5</v>
      </c>
      <c r="Q6" s="66">
        <f t="shared" ref="Q6:Q33" si="1">K6*$G$3-N6</f>
        <v>31.5</v>
      </c>
      <c r="R6" s="67">
        <f t="shared" ref="R6:R33" si="2">L6*$G$3-O6</f>
        <v>33</v>
      </c>
      <c r="S6" s="68">
        <f t="shared" ref="S6:S33" si="3">MAX(P6:R6)</f>
        <v>33</v>
      </c>
      <c r="T6" s="153">
        <f t="shared" ref="T6:T33" si="4">LARGE(P6:R6,2)</f>
        <v>31.5</v>
      </c>
      <c r="U6" s="152">
        <f t="shared" ref="U6:U33" si="5">LARGE(P6:R6,3)</f>
        <v>31.5</v>
      </c>
      <c r="V6" s="140">
        <f t="shared" ref="V6:V33" si="6">S6+T6</f>
        <v>64.5</v>
      </c>
      <c r="W6" s="155">
        <v>1</v>
      </c>
    </row>
    <row r="7" spans="1:23" s="70" customFormat="1">
      <c r="A7" s="63">
        <v>10</v>
      </c>
      <c r="B7" s="141" t="s">
        <v>217</v>
      </c>
      <c r="C7" s="62" t="s">
        <v>348</v>
      </c>
      <c r="D7" s="59">
        <v>2007</v>
      </c>
      <c r="E7" s="62" t="s">
        <v>57</v>
      </c>
      <c r="F7" s="64">
        <v>12</v>
      </c>
      <c r="G7" s="60" t="s">
        <v>21</v>
      </c>
      <c r="H7" s="64">
        <v>1</v>
      </c>
      <c r="I7" s="64" t="s">
        <v>333</v>
      </c>
      <c r="J7" s="65">
        <v>5</v>
      </c>
      <c r="K7" s="66">
        <v>4.75</v>
      </c>
      <c r="L7" s="67">
        <v>5</v>
      </c>
      <c r="M7" s="68"/>
      <c r="N7" s="66"/>
      <c r="O7" s="67"/>
      <c r="P7" s="68">
        <f t="shared" si="0"/>
        <v>30</v>
      </c>
      <c r="Q7" s="66">
        <f t="shared" si="1"/>
        <v>28.5</v>
      </c>
      <c r="R7" s="67">
        <f t="shared" si="2"/>
        <v>30</v>
      </c>
      <c r="S7" s="68">
        <f t="shared" si="3"/>
        <v>30</v>
      </c>
      <c r="T7" s="66">
        <f t="shared" si="4"/>
        <v>30</v>
      </c>
      <c r="U7" s="152">
        <f t="shared" si="5"/>
        <v>28.5</v>
      </c>
      <c r="V7" s="140">
        <f t="shared" si="6"/>
        <v>60</v>
      </c>
      <c r="W7" s="155">
        <v>2</v>
      </c>
    </row>
    <row r="8" spans="1:23" s="70" customFormat="1">
      <c r="A8" s="63">
        <v>12</v>
      </c>
      <c r="B8" s="141" t="s">
        <v>352</v>
      </c>
      <c r="C8" s="62" t="s">
        <v>353</v>
      </c>
      <c r="D8" s="59">
        <v>2007</v>
      </c>
      <c r="E8" s="62" t="s">
        <v>43</v>
      </c>
      <c r="F8" s="64">
        <v>12</v>
      </c>
      <c r="G8" s="60" t="s">
        <v>26</v>
      </c>
      <c r="H8" s="64">
        <v>1</v>
      </c>
      <c r="I8" s="64" t="s">
        <v>333</v>
      </c>
      <c r="J8" s="65">
        <v>5</v>
      </c>
      <c r="K8" s="66">
        <v>4.75</v>
      </c>
      <c r="L8" s="67">
        <v>4</v>
      </c>
      <c r="M8" s="68"/>
      <c r="N8" s="66"/>
      <c r="O8" s="67"/>
      <c r="P8" s="68">
        <f t="shared" si="0"/>
        <v>30</v>
      </c>
      <c r="Q8" s="66">
        <f t="shared" si="1"/>
        <v>28.5</v>
      </c>
      <c r="R8" s="67">
        <f t="shared" si="2"/>
        <v>24</v>
      </c>
      <c r="S8" s="68">
        <f t="shared" si="3"/>
        <v>30</v>
      </c>
      <c r="T8" s="66">
        <f t="shared" si="4"/>
        <v>28.5</v>
      </c>
      <c r="U8" s="152">
        <f t="shared" si="5"/>
        <v>24</v>
      </c>
      <c r="V8" s="140">
        <f t="shared" si="6"/>
        <v>58.5</v>
      </c>
      <c r="W8" s="155">
        <v>3</v>
      </c>
    </row>
    <row r="9" spans="1:23" s="70" customFormat="1" ht="29">
      <c r="A9" s="63">
        <v>27</v>
      </c>
      <c r="B9" s="141" t="s">
        <v>250</v>
      </c>
      <c r="C9" s="62" t="s">
        <v>340</v>
      </c>
      <c r="D9" s="59">
        <v>2007</v>
      </c>
      <c r="E9" s="62" t="s">
        <v>252</v>
      </c>
      <c r="F9" s="64">
        <v>12</v>
      </c>
      <c r="G9" s="60" t="s">
        <v>54</v>
      </c>
      <c r="H9" s="64">
        <v>1</v>
      </c>
      <c r="I9" s="64" t="s">
        <v>333</v>
      </c>
      <c r="J9" s="65">
        <v>4.5</v>
      </c>
      <c r="K9" s="66">
        <v>4.25</v>
      </c>
      <c r="L9" s="67">
        <v>5</v>
      </c>
      <c r="M9" s="68"/>
      <c r="N9" s="66"/>
      <c r="O9" s="67"/>
      <c r="P9" s="68">
        <f t="shared" si="0"/>
        <v>27</v>
      </c>
      <c r="Q9" s="66">
        <f t="shared" si="1"/>
        <v>25.5</v>
      </c>
      <c r="R9" s="67">
        <f t="shared" si="2"/>
        <v>30</v>
      </c>
      <c r="S9" s="68">
        <f t="shared" si="3"/>
        <v>30</v>
      </c>
      <c r="T9" s="66">
        <f t="shared" si="4"/>
        <v>27</v>
      </c>
      <c r="U9" s="152">
        <f t="shared" si="5"/>
        <v>25.5</v>
      </c>
      <c r="V9" s="140">
        <f t="shared" si="6"/>
        <v>57</v>
      </c>
      <c r="W9" s="155">
        <v>4</v>
      </c>
    </row>
    <row r="10" spans="1:23" s="70" customFormat="1">
      <c r="A10" s="63">
        <v>17</v>
      </c>
      <c r="B10" s="141" t="s">
        <v>359</v>
      </c>
      <c r="C10" s="62" t="s">
        <v>360</v>
      </c>
      <c r="D10" s="59">
        <v>2008</v>
      </c>
      <c r="E10" s="62" t="s">
        <v>327</v>
      </c>
      <c r="F10" s="64">
        <v>12</v>
      </c>
      <c r="G10" s="60" t="s">
        <v>54</v>
      </c>
      <c r="H10" s="64">
        <v>1</v>
      </c>
      <c r="I10" s="64" t="s">
        <v>333</v>
      </c>
      <c r="J10" s="65">
        <v>4.5</v>
      </c>
      <c r="K10" s="66">
        <v>4.75</v>
      </c>
      <c r="L10" s="67">
        <v>4.5</v>
      </c>
      <c r="M10" s="68"/>
      <c r="N10" s="66"/>
      <c r="O10" s="67"/>
      <c r="P10" s="68">
        <f t="shared" si="0"/>
        <v>27</v>
      </c>
      <c r="Q10" s="66">
        <f t="shared" si="1"/>
        <v>28.5</v>
      </c>
      <c r="R10" s="67">
        <f t="shared" si="2"/>
        <v>27</v>
      </c>
      <c r="S10" s="68">
        <f t="shared" si="3"/>
        <v>28.5</v>
      </c>
      <c r="T10" s="66">
        <f t="shared" si="4"/>
        <v>27</v>
      </c>
      <c r="U10" s="152">
        <f t="shared" si="5"/>
        <v>27</v>
      </c>
      <c r="V10" s="140">
        <f t="shared" si="6"/>
        <v>55.5</v>
      </c>
      <c r="W10" s="155">
        <v>5</v>
      </c>
    </row>
    <row r="11" spans="1:23" s="70" customFormat="1">
      <c r="A11" s="63">
        <v>9</v>
      </c>
      <c r="B11" s="141" t="s">
        <v>346</v>
      </c>
      <c r="C11" s="62" t="s">
        <v>347</v>
      </c>
      <c r="D11" s="59">
        <v>2007</v>
      </c>
      <c r="E11" s="62" t="s">
        <v>82</v>
      </c>
      <c r="F11" s="64">
        <v>12</v>
      </c>
      <c r="G11" s="60" t="s">
        <v>26</v>
      </c>
      <c r="H11" s="64">
        <v>1</v>
      </c>
      <c r="I11" s="64" t="s">
        <v>333</v>
      </c>
      <c r="J11" s="65">
        <v>4.5</v>
      </c>
      <c r="K11" s="66">
        <v>4.25</v>
      </c>
      <c r="L11" s="67">
        <v>4.75</v>
      </c>
      <c r="M11" s="68"/>
      <c r="N11" s="66"/>
      <c r="O11" s="67"/>
      <c r="P11" s="68">
        <f t="shared" si="0"/>
        <v>27</v>
      </c>
      <c r="Q11" s="66">
        <f t="shared" si="1"/>
        <v>25.5</v>
      </c>
      <c r="R11" s="67">
        <f t="shared" si="2"/>
        <v>28.5</v>
      </c>
      <c r="S11" s="68">
        <f t="shared" si="3"/>
        <v>28.5</v>
      </c>
      <c r="T11" s="66">
        <f t="shared" si="4"/>
        <v>27</v>
      </c>
      <c r="U11" s="152">
        <f t="shared" si="5"/>
        <v>25.5</v>
      </c>
      <c r="V11" s="140">
        <f t="shared" si="6"/>
        <v>55.5</v>
      </c>
      <c r="W11" s="155">
        <v>6</v>
      </c>
    </row>
    <row r="12" spans="1:23" s="70" customFormat="1" ht="29">
      <c r="A12" s="63">
        <v>21</v>
      </c>
      <c r="B12" s="141" t="s">
        <v>302</v>
      </c>
      <c r="C12" s="62" t="s">
        <v>366</v>
      </c>
      <c r="D12" s="59">
        <v>2007</v>
      </c>
      <c r="E12" s="62" t="s">
        <v>53</v>
      </c>
      <c r="F12" s="64">
        <v>12</v>
      </c>
      <c r="G12" s="60" t="s">
        <v>54</v>
      </c>
      <c r="H12" s="64">
        <v>1</v>
      </c>
      <c r="I12" s="64" t="s">
        <v>333</v>
      </c>
      <c r="J12" s="65">
        <v>4</v>
      </c>
      <c r="K12" s="66">
        <v>4.5</v>
      </c>
      <c r="L12" s="67">
        <v>4.75</v>
      </c>
      <c r="M12" s="68">
        <v>3</v>
      </c>
      <c r="N12" s="66"/>
      <c r="O12" s="67">
        <v>3</v>
      </c>
      <c r="P12" s="68">
        <f t="shared" si="0"/>
        <v>21</v>
      </c>
      <c r="Q12" s="66">
        <f t="shared" si="1"/>
        <v>27</v>
      </c>
      <c r="R12" s="67">
        <f t="shared" si="2"/>
        <v>25.5</v>
      </c>
      <c r="S12" s="68">
        <f t="shared" si="3"/>
        <v>27</v>
      </c>
      <c r="T12" s="66">
        <f t="shared" si="4"/>
        <v>25.5</v>
      </c>
      <c r="U12" s="152">
        <f t="shared" si="5"/>
        <v>21</v>
      </c>
      <c r="V12" s="140">
        <f t="shared" si="6"/>
        <v>52.5</v>
      </c>
      <c r="W12" s="155">
        <v>7</v>
      </c>
    </row>
    <row r="13" spans="1:23" s="70" customFormat="1">
      <c r="A13" s="63">
        <v>25</v>
      </c>
      <c r="B13" s="141" t="s">
        <v>311</v>
      </c>
      <c r="C13" s="62" t="s">
        <v>374</v>
      </c>
      <c r="D13" s="59">
        <v>2007</v>
      </c>
      <c r="E13" s="62" t="s">
        <v>293</v>
      </c>
      <c r="F13" s="64">
        <v>12</v>
      </c>
      <c r="G13" s="60" t="s">
        <v>21</v>
      </c>
      <c r="H13" s="64">
        <v>1</v>
      </c>
      <c r="I13" s="64" t="s">
        <v>333</v>
      </c>
      <c r="J13" s="65">
        <v>3</v>
      </c>
      <c r="K13" s="66">
        <v>4.25</v>
      </c>
      <c r="L13" s="67">
        <v>4.25</v>
      </c>
      <c r="M13" s="68"/>
      <c r="N13" s="66"/>
      <c r="O13" s="67"/>
      <c r="P13" s="68">
        <f t="shared" si="0"/>
        <v>18</v>
      </c>
      <c r="Q13" s="66">
        <f t="shared" si="1"/>
        <v>25.5</v>
      </c>
      <c r="R13" s="67">
        <f t="shared" si="2"/>
        <v>25.5</v>
      </c>
      <c r="S13" s="68">
        <f t="shared" si="3"/>
        <v>25.5</v>
      </c>
      <c r="T13" s="66">
        <f t="shared" si="4"/>
        <v>25.5</v>
      </c>
      <c r="U13" s="152">
        <f t="shared" si="5"/>
        <v>18</v>
      </c>
      <c r="V13" s="140">
        <f t="shared" si="6"/>
        <v>51</v>
      </c>
      <c r="W13" s="155">
        <v>8</v>
      </c>
    </row>
    <row r="14" spans="1:23" s="70" customFormat="1">
      <c r="A14" s="63">
        <v>23</v>
      </c>
      <c r="B14" s="141" t="s">
        <v>370</v>
      </c>
      <c r="C14" s="62" t="s">
        <v>371</v>
      </c>
      <c r="D14" s="59">
        <v>2007</v>
      </c>
      <c r="E14" s="62" t="s">
        <v>43</v>
      </c>
      <c r="F14" s="64">
        <v>12</v>
      </c>
      <c r="G14" s="60" t="s">
        <v>26</v>
      </c>
      <c r="H14" s="64">
        <v>1</v>
      </c>
      <c r="I14" s="64" t="s">
        <v>333</v>
      </c>
      <c r="J14" s="65">
        <v>4.25</v>
      </c>
      <c r="K14" s="66"/>
      <c r="L14" s="67">
        <v>4.25</v>
      </c>
      <c r="M14" s="68"/>
      <c r="N14" s="66"/>
      <c r="O14" s="67"/>
      <c r="P14" s="68">
        <f t="shared" si="0"/>
        <v>25.5</v>
      </c>
      <c r="Q14" s="66">
        <f t="shared" si="1"/>
        <v>0</v>
      </c>
      <c r="R14" s="67">
        <f t="shared" si="2"/>
        <v>25.5</v>
      </c>
      <c r="S14" s="68">
        <f t="shared" si="3"/>
        <v>25.5</v>
      </c>
      <c r="T14" s="66">
        <f t="shared" si="4"/>
        <v>25.5</v>
      </c>
      <c r="U14" s="152">
        <f t="shared" si="5"/>
        <v>0</v>
      </c>
      <c r="V14" s="140">
        <f t="shared" si="6"/>
        <v>51</v>
      </c>
      <c r="W14" s="155">
        <v>9</v>
      </c>
    </row>
    <row r="15" spans="1:23" s="70" customFormat="1">
      <c r="A15" s="63">
        <v>16</v>
      </c>
      <c r="B15" s="141" t="s">
        <v>151</v>
      </c>
      <c r="C15" s="62" t="s">
        <v>358</v>
      </c>
      <c r="D15" s="59">
        <v>2007</v>
      </c>
      <c r="E15" s="62" t="s">
        <v>100</v>
      </c>
      <c r="F15" s="64">
        <v>12</v>
      </c>
      <c r="G15" s="60" t="s">
        <v>54</v>
      </c>
      <c r="H15" s="64">
        <v>1</v>
      </c>
      <c r="I15" s="64" t="s">
        <v>333</v>
      </c>
      <c r="J15" s="65">
        <v>4.25</v>
      </c>
      <c r="K15" s="66">
        <v>4</v>
      </c>
      <c r="L15" s="67">
        <v>4</v>
      </c>
      <c r="M15" s="68"/>
      <c r="N15" s="66"/>
      <c r="O15" s="67"/>
      <c r="P15" s="68">
        <f t="shared" si="0"/>
        <v>25.5</v>
      </c>
      <c r="Q15" s="66">
        <f t="shared" si="1"/>
        <v>24</v>
      </c>
      <c r="R15" s="67">
        <f t="shared" si="2"/>
        <v>24</v>
      </c>
      <c r="S15" s="68">
        <f t="shared" si="3"/>
        <v>25.5</v>
      </c>
      <c r="T15" s="66">
        <f t="shared" si="4"/>
        <v>24</v>
      </c>
      <c r="U15" s="152">
        <f t="shared" si="5"/>
        <v>24</v>
      </c>
      <c r="V15" s="140">
        <f t="shared" si="6"/>
        <v>49.5</v>
      </c>
      <c r="W15" s="155">
        <v>10</v>
      </c>
    </row>
    <row r="16" spans="1:23" s="70" customFormat="1">
      <c r="A16" s="63">
        <v>5</v>
      </c>
      <c r="B16" s="141" t="s">
        <v>279</v>
      </c>
      <c r="C16" s="62" t="s">
        <v>341</v>
      </c>
      <c r="D16" s="59">
        <v>2007</v>
      </c>
      <c r="E16" s="62" t="s">
        <v>25</v>
      </c>
      <c r="F16" s="64">
        <v>12</v>
      </c>
      <c r="G16" s="60" t="s">
        <v>26</v>
      </c>
      <c r="H16" s="64">
        <v>1</v>
      </c>
      <c r="I16" s="64" t="s">
        <v>333</v>
      </c>
      <c r="J16" s="65">
        <v>4</v>
      </c>
      <c r="K16" s="66">
        <v>3.75</v>
      </c>
      <c r="L16" s="67">
        <v>4.25</v>
      </c>
      <c r="M16" s="68"/>
      <c r="N16" s="66"/>
      <c r="O16" s="67"/>
      <c r="P16" s="68">
        <f t="shared" si="0"/>
        <v>24</v>
      </c>
      <c r="Q16" s="66">
        <f t="shared" si="1"/>
        <v>22.5</v>
      </c>
      <c r="R16" s="67">
        <f t="shared" si="2"/>
        <v>25.5</v>
      </c>
      <c r="S16" s="68">
        <f t="shared" si="3"/>
        <v>25.5</v>
      </c>
      <c r="T16" s="66">
        <f t="shared" si="4"/>
        <v>24</v>
      </c>
      <c r="U16" s="152">
        <f t="shared" si="5"/>
        <v>22.5</v>
      </c>
      <c r="V16" s="140">
        <f t="shared" si="6"/>
        <v>49.5</v>
      </c>
      <c r="W16" s="155">
        <v>11</v>
      </c>
    </row>
    <row r="17" spans="1:23" s="70" customFormat="1">
      <c r="A17" s="63">
        <v>22</v>
      </c>
      <c r="B17" s="141" t="s">
        <v>367</v>
      </c>
      <c r="C17" s="62" t="s">
        <v>368</v>
      </c>
      <c r="D17" s="59">
        <v>2007</v>
      </c>
      <c r="E17" s="62" t="s">
        <v>369</v>
      </c>
      <c r="F17" s="64">
        <v>12</v>
      </c>
      <c r="G17" s="60" t="s">
        <v>26</v>
      </c>
      <c r="H17" s="64">
        <v>1</v>
      </c>
      <c r="I17" s="64" t="s">
        <v>333</v>
      </c>
      <c r="J17" s="65">
        <v>4.5</v>
      </c>
      <c r="K17" s="66">
        <v>3.75</v>
      </c>
      <c r="L17" s="67">
        <v>4.25</v>
      </c>
      <c r="M17" s="68">
        <v>3</v>
      </c>
      <c r="N17" s="66"/>
      <c r="O17" s="67"/>
      <c r="P17" s="68">
        <f t="shared" si="0"/>
        <v>24</v>
      </c>
      <c r="Q17" s="66">
        <f t="shared" si="1"/>
        <v>22.5</v>
      </c>
      <c r="R17" s="67">
        <f t="shared" si="2"/>
        <v>25.5</v>
      </c>
      <c r="S17" s="68">
        <f t="shared" si="3"/>
        <v>25.5</v>
      </c>
      <c r="T17" s="66">
        <f t="shared" si="4"/>
        <v>24</v>
      </c>
      <c r="U17" s="152">
        <f t="shared" si="5"/>
        <v>22.5</v>
      </c>
      <c r="V17" s="140">
        <f t="shared" si="6"/>
        <v>49.5</v>
      </c>
      <c r="W17" s="155">
        <v>11</v>
      </c>
    </row>
    <row r="18" spans="1:23" s="70" customFormat="1">
      <c r="A18" s="63">
        <v>6</v>
      </c>
      <c r="B18" s="142" t="s">
        <v>61</v>
      </c>
      <c r="C18" s="76" t="s">
        <v>332</v>
      </c>
      <c r="D18" s="59">
        <v>2007</v>
      </c>
      <c r="E18" s="76" t="s">
        <v>25</v>
      </c>
      <c r="F18" s="64">
        <v>12</v>
      </c>
      <c r="G18" s="60" t="s">
        <v>26</v>
      </c>
      <c r="H18" s="64">
        <v>1</v>
      </c>
      <c r="I18" s="64" t="s">
        <v>333</v>
      </c>
      <c r="J18" s="65">
        <v>4</v>
      </c>
      <c r="K18" s="66">
        <v>3.5</v>
      </c>
      <c r="L18" s="67">
        <v>4.25</v>
      </c>
      <c r="M18" s="68"/>
      <c r="N18" s="66"/>
      <c r="O18" s="67"/>
      <c r="P18" s="68">
        <f t="shared" si="0"/>
        <v>24</v>
      </c>
      <c r="Q18" s="66">
        <f t="shared" si="1"/>
        <v>21</v>
      </c>
      <c r="R18" s="67">
        <f t="shared" si="2"/>
        <v>25.5</v>
      </c>
      <c r="S18" s="68">
        <f t="shared" si="3"/>
        <v>25.5</v>
      </c>
      <c r="T18" s="66">
        <f t="shared" si="4"/>
        <v>24</v>
      </c>
      <c r="U18" s="152">
        <f t="shared" si="5"/>
        <v>21</v>
      </c>
      <c r="V18" s="140">
        <f t="shared" si="6"/>
        <v>49.5</v>
      </c>
      <c r="W18" s="155">
        <v>13</v>
      </c>
    </row>
    <row r="19" spans="1:23" s="70" customFormat="1">
      <c r="A19" s="63">
        <v>2</v>
      </c>
      <c r="B19" s="141" t="s">
        <v>334</v>
      </c>
      <c r="C19" s="62" t="s">
        <v>335</v>
      </c>
      <c r="D19" s="59">
        <v>2007</v>
      </c>
      <c r="E19" s="62" t="s">
        <v>336</v>
      </c>
      <c r="F19" s="64">
        <v>12</v>
      </c>
      <c r="G19" s="60" t="s">
        <v>26</v>
      </c>
      <c r="H19" s="64">
        <v>1</v>
      </c>
      <c r="I19" s="64" t="s">
        <v>333</v>
      </c>
      <c r="J19" s="65">
        <v>3.5</v>
      </c>
      <c r="K19" s="66">
        <v>4</v>
      </c>
      <c r="L19" s="67">
        <v>4</v>
      </c>
      <c r="M19" s="68"/>
      <c r="N19" s="66"/>
      <c r="O19" s="67"/>
      <c r="P19" s="68">
        <f t="shared" si="0"/>
        <v>21</v>
      </c>
      <c r="Q19" s="66">
        <f t="shared" si="1"/>
        <v>24</v>
      </c>
      <c r="R19" s="67">
        <f t="shared" si="2"/>
        <v>24</v>
      </c>
      <c r="S19" s="68">
        <f t="shared" si="3"/>
        <v>24</v>
      </c>
      <c r="T19" s="66">
        <f t="shared" si="4"/>
        <v>24</v>
      </c>
      <c r="U19" s="152">
        <f t="shared" si="5"/>
        <v>21</v>
      </c>
      <c r="V19" s="140">
        <f t="shared" si="6"/>
        <v>48</v>
      </c>
      <c r="W19" s="155">
        <v>14</v>
      </c>
    </row>
    <row r="20" spans="1:23" s="70" customFormat="1">
      <c r="A20" s="63">
        <v>13</v>
      </c>
      <c r="B20" s="141" t="s">
        <v>143</v>
      </c>
      <c r="C20" s="62" t="s">
        <v>354</v>
      </c>
      <c r="D20" s="59">
        <v>2008</v>
      </c>
      <c r="E20" s="62" t="s">
        <v>34</v>
      </c>
      <c r="F20" s="64">
        <v>12</v>
      </c>
      <c r="G20" s="60" t="s">
        <v>26</v>
      </c>
      <c r="H20" s="64">
        <v>1</v>
      </c>
      <c r="I20" s="64" t="s">
        <v>333</v>
      </c>
      <c r="J20" s="65">
        <v>4</v>
      </c>
      <c r="K20" s="66">
        <v>3.5</v>
      </c>
      <c r="L20" s="67">
        <v>4</v>
      </c>
      <c r="M20" s="68"/>
      <c r="N20" s="66"/>
      <c r="O20" s="67"/>
      <c r="P20" s="68">
        <f t="shared" si="0"/>
        <v>24</v>
      </c>
      <c r="Q20" s="66">
        <f t="shared" si="1"/>
        <v>21</v>
      </c>
      <c r="R20" s="67">
        <f t="shared" si="2"/>
        <v>24</v>
      </c>
      <c r="S20" s="68">
        <f t="shared" si="3"/>
        <v>24</v>
      </c>
      <c r="T20" s="66">
        <f t="shared" si="4"/>
        <v>24</v>
      </c>
      <c r="U20" s="152">
        <f t="shared" si="5"/>
        <v>21</v>
      </c>
      <c r="V20" s="140">
        <f t="shared" si="6"/>
        <v>48</v>
      </c>
      <c r="W20" s="155">
        <v>14</v>
      </c>
    </row>
    <row r="21" spans="1:23" s="70" customFormat="1" ht="29">
      <c r="A21" s="63">
        <v>8</v>
      </c>
      <c r="B21" s="141" t="s">
        <v>344</v>
      </c>
      <c r="C21" s="62" t="s">
        <v>345</v>
      </c>
      <c r="D21" s="59">
        <v>2007</v>
      </c>
      <c r="E21" s="62" t="s">
        <v>53</v>
      </c>
      <c r="F21" s="64">
        <v>12</v>
      </c>
      <c r="G21" s="60" t="s">
        <v>54</v>
      </c>
      <c r="H21" s="64">
        <v>1</v>
      </c>
      <c r="I21" s="64" t="s">
        <v>333</v>
      </c>
      <c r="J21" s="65">
        <v>3.5</v>
      </c>
      <c r="K21" s="66">
        <v>3.5</v>
      </c>
      <c r="L21" s="67">
        <v>4.25</v>
      </c>
      <c r="M21" s="68"/>
      <c r="N21" s="66"/>
      <c r="O21" s="67"/>
      <c r="P21" s="68">
        <f t="shared" si="0"/>
        <v>21</v>
      </c>
      <c r="Q21" s="66">
        <f t="shared" si="1"/>
        <v>21</v>
      </c>
      <c r="R21" s="67">
        <f t="shared" si="2"/>
        <v>25.5</v>
      </c>
      <c r="S21" s="68">
        <f t="shared" si="3"/>
        <v>25.5</v>
      </c>
      <c r="T21" s="66">
        <f t="shared" si="4"/>
        <v>21</v>
      </c>
      <c r="U21" s="152">
        <f t="shared" si="5"/>
        <v>21</v>
      </c>
      <c r="V21" s="140">
        <f t="shared" si="6"/>
        <v>46.5</v>
      </c>
      <c r="W21" s="155">
        <v>16</v>
      </c>
    </row>
    <row r="22" spans="1:23" s="70" customFormat="1">
      <c r="A22" s="63">
        <v>26</v>
      </c>
      <c r="B22" s="141" t="s">
        <v>80</v>
      </c>
      <c r="C22" s="62" t="s">
        <v>375</v>
      </c>
      <c r="D22" s="59">
        <v>2008</v>
      </c>
      <c r="E22" s="62" t="s">
        <v>293</v>
      </c>
      <c r="F22" s="64">
        <v>12</v>
      </c>
      <c r="G22" s="60" t="s">
        <v>21</v>
      </c>
      <c r="H22" s="64">
        <v>1</v>
      </c>
      <c r="I22" s="64" t="s">
        <v>333</v>
      </c>
      <c r="J22" s="65">
        <v>3.75</v>
      </c>
      <c r="K22" s="66">
        <v>3</v>
      </c>
      <c r="L22" s="67">
        <v>4.5</v>
      </c>
      <c r="M22" s="68">
        <v>3</v>
      </c>
      <c r="N22" s="66"/>
      <c r="O22" s="67"/>
      <c r="P22" s="68">
        <f t="shared" si="0"/>
        <v>19.5</v>
      </c>
      <c r="Q22" s="66">
        <f t="shared" si="1"/>
        <v>18</v>
      </c>
      <c r="R22" s="67">
        <f t="shared" si="2"/>
        <v>27</v>
      </c>
      <c r="S22" s="68">
        <f t="shared" si="3"/>
        <v>27</v>
      </c>
      <c r="T22" s="66">
        <f t="shared" si="4"/>
        <v>19.5</v>
      </c>
      <c r="U22" s="152">
        <f t="shared" si="5"/>
        <v>18</v>
      </c>
      <c r="V22" s="140">
        <f t="shared" si="6"/>
        <v>46.5</v>
      </c>
      <c r="W22" s="155">
        <v>17</v>
      </c>
    </row>
    <row r="23" spans="1:23" s="70" customFormat="1">
      <c r="A23" s="63">
        <v>30</v>
      </c>
      <c r="B23" s="141" t="s">
        <v>321</v>
      </c>
      <c r="C23" s="62" t="s">
        <v>345</v>
      </c>
      <c r="D23" s="59">
        <v>2007</v>
      </c>
      <c r="E23" s="62" t="s">
        <v>117</v>
      </c>
      <c r="F23" s="64">
        <v>12</v>
      </c>
      <c r="G23" s="60" t="s">
        <v>54</v>
      </c>
      <c r="H23" s="64">
        <v>1</v>
      </c>
      <c r="I23" s="64" t="s">
        <v>333</v>
      </c>
      <c r="J23" s="65">
        <v>3.75</v>
      </c>
      <c r="K23" s="66">
        <v>3.75</v>
      </c>
      <c r="L23" s="67">
        <v>3.5</v>
      </c>
      <c r="M23" s="68"/>
      <c r="N23" s="66"/>
      <c r="O23" s="67"/>
      <c r="P23" s="68">
        <f t="shared" si="0"/>
        <v>22.5</v>
      </c>
      <c r="Q23" s="66">
        <f t="shared" si="1"/>
        <v>22.5</v>
      </c>
      <c r="R23" s="67">
        <f t="shared" si="2"/>
        <v>21</v>
      </c>
      <c r="S23" s="68">
        <f t="shared" si="3"/>
        <v>22.5</v>
      </c>
      <c r="T23" s="66">
        <f t="shared" si="4"/>
        <v>22.5</v>
      </c>
      <c r="U23" s="152">
        <f t="shared" si="5"/>
        <v>21</v>
      </c>
      <c r="V23" s="140">
        <f t="shared" si="6"/>
        <v>45</v>
      </c>
      <c r="W23" s="155">
        <v>18</v>
      </c>
    </row>
    <row r="24" spans="1:23" s="70" customFormat="1">
      <c r="A24" s="63">
        <v>7</v>
      </c>
      <c r="B24" s="141" t="s">
        <v>342</v>
      </c>
      <c r="C24" s="62" t="s">
        <v>343</v>
      </c>
      <c r="D24" s="59">
        <v>2007</v>
      </c>
      <c r="E24" s="62" t="s">
        <v>168</v>
      </c>
      <c r="F24" s="64">
        <v>12</v>
      </c>
      <c r="G24" s="60" t="s">
        <v>21</v>
      </c>
      <c r="H24" s="64">
        <v>1</v>
      </c>
      <c r="I24" s="64" t="s">
        <v>333</v>
      </c>
      <c r="J24" s="65">
        <v>3.5</v>
      </c>
      <c r="K24" s="66">
        <v>3.75</v>
      </c>
      <c r="L24" s="67">
        <v>3.5</v>
      </c>
      <c r="M24" s="68"/>
      <c r="N24" s="66"/>
      <c r="O24" s="67"/>
      <c r="P24" s="68">
        <f t="shared" si="0"/>
        <v>21</v>
      </c>
      <c r="Q24" s="66">
        <f t="shared" si="1"/>
        <v>22.5</v>
      </c>
      <c r="R24" s="67">
        <f t="shared" si="2"/>
        <v>21</v>
      </c>
      <c r="S24" s="68">
        <f t="shared" si="3"/>
        <v>22.5</v>
      </c>
      <c r="T24" s="66">
        <f t="shared" si="4"/>
        <v>21</v>
      </c>
      <c r="U24" s="152">
        <f t="shared" si="5"/>
        <v>21</v>
      </c>
      <c r="V24" s="140">
        <f t="shared" si="6"/>
        <v>43.5</v>
      </c>
      <c r="W24" s="155">
        <v>19</v>
      </c>
    </row>
    <row r="25" spans="1:23" s="70" customFormat="1">
      <c r="A25" s="63">
        <v>1</v>
      </c>
      <c r="B25" s="141" t="s">
        <v>331</v>
      </c>
      <c r="C25" s="62" t="s">
        <v>332</v>
      </c>
      <c r="D25" s="59">
        <v>2008</v>
      </c>
      <c r="E25" s="62" t="s">
        <v>168</v>
      </c>
      <c r="F25" s="64">
        <v>12</v>
      </c>
      <c r="G25" s="60" t="s">
        <v>21</v>
      </c>
      <c r="H25" s="64">
        <v>1</v>
      </c>
      <c r="I25" s="64" t="s">
        <v>333</v>
      </c>
      <c r="J25" s="65">
        <v>3.25</v>
      </c>
      <c r="K25" s="66">
        <v>3.5</v>
      </c>
      <c r="L25" s="67">
        <v>3.75</v>
      </c>
      <c r="M25" s="68"/>
      <c r="N25" s="66"/>
      <c r="O25" s="67"/>
      <c r="P25" s="68">
        <f t="shared" si="0"/>
        <v>19.5</v>
      </c>
      <c r="Q25" s="66">
        <f t="shared" si="1"/>
        <v>21</v>
      </c>
      <c r="R25" s="67">
        <f t="shared" si="2"/>
        <v>22.5</v>
      </c>
      <c r="S25" s="68">
        <f t="shared" si="3"/>
        <v>22.5</v>
      </c>
      <c r="T25" s="66">
        <f t="shared" si="4"/>
        <v>21</v>
      </c>
      <c r="U25" s="152">
        <f t="shared" si="5"/>
        <v>19.5</v>
      </c>
      <c r="V25" s="140">
        <f t="shared" si="6"/>
        <v>43.5</v>
      </c>
      <c r="W25" s="155">
        <v>20</v>
      </c>
    </row>
    <row r="26" spans="1:23" s="70" customFormat="1">
      <c r="A26" s="63">
        <v>29</v>
      </c>
      <c r="B26" s="141" t="s">
        <v>380</v>
      </c>
      <c r="C26" s="62" t="s">
        <v>381</v>
      </c>
      <c r="D26" s="59">
        <v>2008</v>
      </c>
      <c r="E26" s="62" t="s">
        <v>34</v>
      </c>
      <c r="F26" s="64">
        <v>12</v>
      </c>
      <c r="G26" s="60" t="s">
        <v>26</v>
      </c>
      <c r="H26" s="64">
        <v>1</v>
      </c>
      <c r="I26" s="64" t="s">
        <v>333</v>
      </c>
      <c r="J26" s="65">
        <v>3</v>
      </c>
      <c r="K26" s="66">
        <v>3</v>
      </c>
      <c r="L26" s="67">
        <v>4</v>
      </c>
      <c r="M26" s="68"/>
      <c r="N26" s="66"/>
      <c r="O26" s="67"/>
      <c r="P26" s="68">
        <f t="shared" si="0"/>
        <v>18</v>
      </c>
      <c r="Q26" s="66">
        <f t="shared" si="1"/>
        <v>18</v>
      </c>
      <c r="R26" s="67">
        <f t="shared" si="2"/>
        <v>24</v>
      </c>
      <c r="S26" s="68">
        <f t="shared" si="3"/>
        <v>24</v>
      </c>
      <c r="T26" s="66">
        <f t="shared" si="4"/>
        <v>18</v>
      </c>
      <c r="U26" s="152">
        <f t="shared" si="5"/>
        <v>18</v>
      </c>
      <c r="V26" s="140">
        <f t="shared" si="6"/>
        <v>42</v>
      </c>
      <c r="W26" s="155">
        <v>21</v>
      </c>
    </row>
    <row r="27" spans="1:23" s="70" customFormat="1" ht="29">
      <c r="A27" s="63">
        <v>4</v>
      </c>
      <c r="B27" s="141" t="s">
        <v>339</v>
      </c>
      <c r="C27" s="62" t="s">
        <v>340</v>
      </c>
      <c r="D27" s="59">
        <v>2008</v>
      </c>
      <c r="E27" s="62" t="s">
        <v>53</v>
      </c>
      <c r="F27" s="64">
        <v>12</v>
      </c>
      <c r="G27" s="60" t="s">
        <v>54</v>
      </c>
      <c r="H27" s="64">
        <v>1</v>
      </c>
      <c r="I27" s="64" t="s">
        <v>333</v>
      </c>
      <c r="J27" s="65">
        <v>3.5</v>
      </c>
      <c r="K27" s="66">
        <v>3.25</v>
      </c>
      <c r="L27" s="67">
        <v>3.5</v>
      </c>
      <c r="M27" s="68">
        <v>3</v>
      </c>
      <c r="N27" s="66"/>
      <c r="O27" s="67"/>
      <c r="P27" s="68">
        <f t="shared" si="0"/>
        <v>18</v>
      </c>
      <c r="Q27" s="66">
        <f t="shared" si="1"/>
        <v>19.5</v>
      </c>
      <c r="R27" s="67">
        <f t="shared" si="2"/>
        <v>21</v>
      </c>
      <c r="S27" s="68">
        <f t="shared" si="3"/>
        <v>21</v>
      </c>
      <c r="T27" s="66">
        <f t="shared" si="4"/>
        <v>19.5</v>
      </c>
      <c r="U27" s="152">
        <f t="shared" si="5"/>
        <v>18</v>
      </c>
      <c r="V27" s="140">
        <f t="shared" si="6"/>
        <v>40.5</v>
      </c>
      <c r="W27" s="155">
        <v>22</v>
      </c>
    </row>
    <row r="28" spans="1:23" s="70" customFormat="1" ht="29">
      <c r="A28" s="63">
        <v>28</v>
      </c>
      <c r="B28" s="141" t="s">
        <v>378</v>
      </c>
      <c r="C28" s="62" t="s">
        <v>379</v>
      </c>
      <c r="D28" s="59">
        <v>2007</v>
      </c>
      <c r="E28" s="62" t="s">
        <v>53</v>
      </c>
      <c r="F28" s="64">
        <v>12</v>
      </c>
      <c r="G28" s="60" t="s">
        <v>54</v>
      </c>
      <c r="H28" s="64">
        <v>1</v>
      </c>
      <c r="I28" s="64" t="s">
        <v>333</v>
      </c>
      <c r="J28" s="65">
        <v>3</v>
      </c>
      <c r="K28" s="66">
        <v>3.5</v>
      </c>
      <c r="L28" s="67">
        <v>3.25</v>
      </c>
      <c r="M28" s="68"/>
      <c r="N28" s="66"/>
      <c r="O28" s="67"/>
      <c r="P28" s="68">
        <f t="shared" si="0"/>
        <v>18</v>
      </c>
      <c r="Q28" s="66">
        <f t="shared" si="1"/>
        <v>21</v>
      </c>
      <c r="R28" s="67">
        <f t="shared" si="2"/>
        <v>19.5</v>
      </c>
      <c r="S28" s="68">
        <f t="shared" si="3"/>
        <v>21</v>
      </c>
      <c r="T28" s="66">
        <f t="shared" si="4"/>
        <v>19.5</v>
      </c>
      <c r="U28" s="152">
        <f t="shared" si="5"/>
        <v>18</v>
      </c>
      <c r="V28" s="140">
        <f t="shared" si="6"/>
        <v>40.5</v>
      </c>
      <c r="W28" s="155">
        <v>22</v>
      </c>
    </row>
    <row r="29" spans="1:23" s="70" customFormat="1">
      <c r="A29" s="63">
        <v>20</v>
      </c>
      <c r="B29" s="141" t="s">
        <v>365</v>
      </c>
      <c r="C29" s="62" t="s">
        <v>345</v>
      </c>
      <c r="D29" s="59">
        <v>2008</v>
      </c>
      <c r="E29" s="62" t="s">
        <v>25</v>
      </c>
      <c r="F29" s="64">
        <v>12</v>
      </c>
      <c r="G29" s="60" t="s">
        <v>26</v>
      </c>
      <c r="H29" s="64">
        <v>1</v>
      </c>
      <c r="I29" s="64" t="s">
        <v>333</v>
      </c>
      <c r="J29" s="65">
        <v>3</v>
      </c>
      <c r="K29" s="66">
        <v>3.75</v>
      </c>
      <c r="L29" s="67">
        <v>3</v>
      </c>
      <c r="M29" s="68"/>
      <c r="N29" s="66"/>
      <c r="O29" s="67"/>
      <c r="P29" s="68">
        <f t="shared" si="0"/>
        <v>18</v>
      </c>
      <c r="Q29" s="66">
        <f t="shared" si="1"/>
        <v>22.5</v>
      </c>
      <c r="R29" s="67">
        <f t="shared" si="2"/>
        <v>18</v>
      </c>
      <c r="S29" s="68">
        <f t="shared" si="3"/>
        <v>22.5</v>
      </c>
      <c r="T29" s="66">
        <f t="shared" si="4"/>
        <v>18</v>
      </c>
      <c r="U29" s="152">
        <f t="shared" si="5"/>
        <v>18</v>
      </c>
      <c r="V29" s="140">
        <f t="shared" si="6"/>
        <v>40.5</v>
      </c>
      <c r="W29" s="155">
        <v>22</v>
      </c>
    </row>
    <row r="30" spans="1:23" s="70" customFormat="1" ht="29">
      <c r="A30" s="63">
        <v>11</v>
      </c>
      <c r="B30" s="141" t="s">
        <v>349</v>
      </c>
      <c r="C30" s="62" t="s">
        <v>350</v>
      </c>
      <c r="D30" s="59">
        <v>2007</v>
      </c>
      <c r="E30" s="62" t="s">
        <v>351</v>
      </c>
      <c r="F30" s="64">
        <v>12</v>
      </c>
      <c r="G30" s="60" t="s">
        <v>21</v>
      </c>
      <c r="H30" s="64">
        <v>1</v>
      </c>
      <c r="I30" s="64" t="s">
        <v>333</v>
      </c>
      <c r="J30" s="65">
        <v>3.25</v>
      </c>
      <c r="K30" s="66">
        <v>3</v>
      </c>
      <c r="L30" s="67">
        <v>3.25</v>
      </c>
      <c r="M30" s="68"/>
      <c r="N30" s="66"/>
      <c r="O30" s="67"/>
      <c r="P30" s="68">
        <f t="shared" si="0"/>
        <v>19.5</v>
      </c>
      <c r="Q30" s="66">
        <f t="shared" si="1"/>
        <v>18</v>
      </c>
      <c r="R30" s="67">
        <f t="shared" si="2"/>
        <v>19.5</v>
      </c>
      <c r="S30" s="68">
        <f t="shared" si="3"/>
        <v>19.5</v>
      </c>
      <c r="T30" s="66">
        <f t="shared" si="4"/>
        <v>19.5</v>
      </c>
      <c r="U30" s="152">
        <f t="shared" si="5"/>
        <v>18</v>
      </c>
      <c r="V30" s="140">
        <f t="shared" si="6"/>
        <v>39</v>
      </c>
      <c r="W30" s="155">
        <v>25</v>
      </c>
    </row>
    <row r="31" spans="1:23" s="70" customFormat="1" ht="29">
      <c r="A31" s="63">
        <v>15</v>
      </c>
      <c r="B31" s="62" t="s">
        <v>356</v>
      </c>
      <c r="C31" s="62" t="s">
        <v>357</v>
      </c>
      <c r="D31" s="59">
        <v>2007</v>
      </c>
      <c r="E31" s="62" t="s">
        <v>174</v>
      </c>
      <c r="F31" s="64">
        <v>12</v>
      </c>
      <c r="G31" s="60" t="s">
        <v>21</v>
      </c>
      <c r="H31" s="64">
        <v>1</v>
      </c>
      <c r="I31" s="64" t="s">
        <v>333</v>
      </c>
      <c r="J31" s="65">
        <v>3.5</v>
      </c>
      <c r="K31" s="66">
        <v>3</v>
      </c>
      <c r="L31" s="67">
        <v>3</v>
      </c>
      <c r="M31" s="68"/>
      <c r="N31" s="66"/>
      <c r="O31" s="67"/>
      <c r="P31" s="68">
        <f t="shared" si="0"/>
        <v>21</v>
      </c>
      <c r="Q31" s="66">
        <f t="shared" si="1"/>
        <v>18</v>
      </c>
      <c r="R31" s="67">
        <f t="shared" si="2"/>
        <v>18</v>
      </c>
      <c r="S31" s="68">
        <f t="shared" si="3"/>
        <v>21</v>
      </c>
      <c r="T31" s="66">
        <f t="shared" si="4"/>
        <v>18</v>
      </c>
      <c r="U31" s="152">
        <f t="shared" si="5"/>
        <v>18</v>
      </c>
      <c r="V31" s="140">
        <f t="shared" si="6"/>
        <v>39</v>
      </c>
      <c r="W31" s="155">
        <v>25</v>
      </c>
    </row>
    <row r="32" spans="1:23" s="70" customFormat="1">
      <c r="A32" s="63">
        <v>31</v>
      </c>
      <c r="B32" s="141" t="s">
        <v>382</v>
      </c>
      <c r="C32" s="62" t="s">
        <v>383</v>
      </c>
      <c r="D32" s="59">
        <v>2008</v>
      </c>
      <c r="E32" s="62" t="s">
        <v>168</v>
      </c>
      <c r="F32" s="64">
        <v>12</v>
      </c>
      <c r="G32" s="60" t="s">
        <v>21</v>
      </c>
      <c r="H32" s="64">
        <v>1</v>
      </c>
      <c r="I32" s="64" t="s">
        <v>333</v>
      </c>
      <c r="J32" s="65">
        <v>3</v>
      </c>
      <c r="K32" s="66">
        <v>3</v>
      </c>
      <c r="L32" s="67">
        <v>3</v>
      </c>
      <c r="M32" s="68"/>
      <c r="N32" s="66"/>
      <c r="O32" s="67"/>
      <c r="P32" s="68">
        <f t="shared" si="0"/>
        <v>18</v>
      </c>
      <c r="Q32" s="66">
        <f t="shared" si="1"/>
        <v>18</v>
      </c>
      <c r="R32" s="67">
        <f t="shared" si="2"/>
        <v>18</v>
      </c>
      <c r="S32" s="68">
        <f t="shared" si="3"/>
        <v>18</v>
      </c>
      <c r="T32" s="66">
        <f t="shared" si="4"/>
        <v>18</v>
      </c>
      <c r="U32" s="152">
        <f t="shared" si="5"/>
        <v>18</v>
      </c>
      <c r="V32" s="140">
        <f t="shared" si="6"/>
        <v>36</v>
      </c>
      <c r="W32" s="155">
        <v>27</v>
      </c>
    </row>
    <row r="33" spans="1:23" s="70" customFormat="1" ht="29">
      <c r="A33" s="63">
        <v>24</v>
      </c>
      <c r="B33" s="141" t="s">
        <v>75</v>
      </c>
      <c r="C33" s="62" t="s">
        <v>372</v>
      </c>
      <c r="D33" s="59">
        <v>2008</v>
      </c>
      <c r="E33" s="62" t="s">
        <v>373</v>
      </c>
      <c r="F33" s="64">
        <v>12</v>
      </c>
      <c r="G33" s="60" t="s">
        <v>21</v>
      </c>
      <c r="H33" s="64">
        <v>1</v>
      </c>
      <c r="I33" s="64" t="s">
        <v>333</v>
      </c>
      <c r="J33" s="65"/>
      <c r="K33" s="66">
        <v>4.5</v>
      </c>
      <c r="L33" s="67"/>
      <c r="M33" s="68"/>
      <c r="N33" s="66"/>
      <c r="O33" s="67"/>
      <c r="P33" s="68">
        <f t="shared" si="0"/>
        <v>0</v>
      </c>
      <c r="Q33" s="66">
        <f t="shared" si="1"/>
        <v>27</v>
      </c>
      <c r="R33" s="67">
        <f t="shared" si="2"/>
        <v>0</v>
      </c>
      <c r="S33" s="68">
        <f t="shared" si="3"/>
        <v>27</v>
      </c>
      <c r="T33" s="66">
        <f t="shared" si="4"/>
        <v>0</v>
      </c>
      <c r="U33" s="152">
        <f t="shared" si="5"/>
        <v>0</v>
      </c>
      <c r="V33" s="140">
        <f t="shared" si="6"/>
        <v>27</v>
      </c>
      <c r="W33" s="155">
        <v>28</v>
      </c>
    </row>
    <row r="34" spans="1:23" s="70" customFormat="1">
      <c r="A34" s="63">
        <v>3</v>
      </c>
      <c r="B34" s="141" t="s">
        <v>337</v>
      </c>
      <c r="C34" s="62" t="s">
        <v>338</v>
      </c>
      <c r="D34" s="59">
        <v>2007</v>
      </c>
      <c r="E34" s="62" t="s">
        <v>117</v>
      </c>
      <c r="F34" s="64">
        <v>12</v>
      </c>
      <c r="G34" s="60" t="s">
        <v>54</v>
      </c>
      <c r="H34" s="64">
        <v>1</v>
      </c>
      <c r="I34" s="64" t="s">
        <v>333</v>
      </c>
      <c r="J34" s="65"/>
      <c r="K34" s="66"/>
      <c r="L34" s="67"/>
      <c r="M34" s="68"/>
      <c r="N34" s="66"/>
      <c r="O34" s="67"/>
      <c r="P34" s="68">
        <f t="shared" ref="P34:P36" si="7">J34*$G$3-M34</f>
        <v>0</v>
      </c>
      <c r="Q34" s="66">
        <f t="shared" ref="Q34:Q36" si="8">K34*$G$3-N34</f>
        <v>0</v>
      </c>
      <c r="R34" s="67">
        <f t="shared" ref="R34:R36" si="9">L34*$G$3-O34</f>
        <v>0</v>
      </c>
      <c r="S34" s="68">
        <f t="shared" ref="S34:S36" si="10">MAX(P34:R34)</f>
        <v>0</v>
      </c>
      <c r="T34" s="66">
        <f t="shared" ref="T34:T36" si="11">LARGE(P34:R34,2)</f>
        <v>0</v>
      </c>
      <c r="U34" s="152">
        <f t="shared" ref="U34:U36" si="12">LARGE(P34:R34,3)</f>
        <v>0</v>
      </c>
      <c r="V34" s="140">
        <f t="shared" ref="V34:V36" si="13">S34+T34</f>
        <v>0</v>
      </c>
      <c r="W34" s="155">
        <v>0</v>
      </c>
    </row>
    <row r="35" spans="1:23" s="70" customFormat="1" ht="29">
      <c r="A35" s="63">
        <v>14</v>
      </c>
      <c r="B35" s="141" t="s">
        <v>145</v>
      </c>
      <c r="C35" s="62" t="s">
        <v>355</v>
      </c>
      <c r="D35" s="59">
        <v>2007</v>
      </c>
      <c r="E35" s="62" t="s">
        <v>134</v>
      </c>
      <c r="F35" s="64">
        <v>12</v>
      </c>
      <c r="G35" s="60" t="s">
        <v>54</v>
      </c>
      <c r="H35" s="64">
        <v>1</v>
      </c>
      <c r="I35" s="64" t="s">
        <v>333</v>
      </c>
      <c r="J35" s="65"/>
      <c r="K35" s="66"/>
      <c r="L35" s="67"/>
      <c r="M35" s="68"/>
      <c r="N35" s="66"/>
      <c r="O35" s="67"/>
      <c r="P35" s="68">
        <f t="shared" si="7"/>
        <v>0</v>
      </c>
      <c r="Q35" s="66">
        <f t="shared" si="8"/>
        <v>0</v>
      </c>
      <c r="R35" s="67">
        <f t="shared" si="9"/>
        <v>0</v>
      </c>
      <c r="S35" s="68">
        <f t="shared" si="10"/>
        <v>0</v>
      </c>
      <c r="T35" s="66">
        <f t="shared" si="11"/>
        <v>0</v>
      </c>
      <c r="U35" s="152">
        <f t="shared" si="12"/>
        <v>0</v>
      </c>
      <c r="V35" s="140">
        <f t="shared" si="13"/>
        <v>0</v>
      </c>
      <c r="W35" s="155">
        <v>0</v>
      </c>
    </row>
    <row r="36" spans="1:23" s="70" customFormat="1">
      <c r="A36" s="63">
        <v>19</v>
      </c>
      <c r="B36" s="141" t="s">
        <v>363</v>
      </c>
      <c r="C36" s="73" t="s">
        <v>364</v>
      </c>
      <c r="D36" s="72">
        <v>2008</v>
      </c>
      <c r="E36" s="73" t="s">
        <v>43</v>
      </c>
      <c r="F36" s="74">
        <v>12</v>
      </c>
      <c r="G36" s="75" t="s">
        <v>26</v>
      </c>
      <c r="H36" s="71">
        <v>1</v>
      </c>
      <c r="I36" s="71" t="s">
        <v>333</v>
      </c>
      <c r="J36" s="65"/>
      <c r="K36" s="66"/>
      <c r="L36" s="67"/>
      <c r="M36" s="68"/>
      <c r="N36" s="66"/>
      <c r="O36" s="67"/>
      <c r="P36" s="68">
        <f t="shared" si="7"/>
        <v>0</v>
      </c>
      <c r="Q36" s="66">
        <f t="shared" si="8"/>
        <v>0</v>
      </c>
      <c r="R36" s="67">
        <f t="shared" si="9"/>
        <v>0</v>
      </c>
      <c r="S36" s="68">
        <f t="shared" si="10"/>
        <v>0</v>
      </c>
      <c r="T36" s="66">
        <f t="shared" si="11"/>
        <v>0</v>
      </c>
      <c r="U36" s="152">
        <f t="shared" si="12"/>
        <v>0</v>
      </c>
      <c r="V36" s="140">
        <f t="shared" si="13"/>
        <v>0</v>
      </c>
      <c r="W36" s="155">
        <v>0</v>
      </c>
    </row>
  </sheetData>
  <sortState ref="A6:W33">
    <sortCondition ref="W6:W33"/>
  </sortState>
  <mergeCells count="7">
    <mergeCell ref="J1:W1"/>
    <mergeCell ref="L2:T2"/>
    <mergeCell ref="A2:D2"/>
    <mergeCell ref="A3:D3"/>
    <mergeCell ref="J4:L4"/>
    <mergeCell ref="M4:O4"/>
    <mergeCell ref="P4:R4"/>
  </mergeCells>
  <pageMargins left="0.7" right="0.7" top="0.75" bottom="0.75" header="0.3" footer="0.3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W33"/>
  <sheetViews>
    <sheetView tabSelected="1" topLeftCell="A17" zoomScaleNormal="100" zoomScaleSheetLayoutView="55" workbookViewId="0">
      <selection activeCell="W29" sqref="W29"/>
    </sheetView>
  </sheetViews>
  <sheetFormatPr defaultColWidth="9.1796875" defaultRowHeight="14.5"/>
  <cols>
    <col min="1" max="1" width="3.26953125" style="29" bestFit="1" customWidth="1"/>
    <col min="2" max="2" width="12" style="61" customWidth="1"/>
    <col min="3" max="3" width="7.81640625" style="29" bestFit="1" customWidth="1"/>
    <col min="4" max="4" width="6.453125" style="29" bestFit="1" customWidth="1"/>
    <col min="5" max="5" width="17.453125" style="61" customWidth="1"/>
    <col min="6" max="6" width="3" style="29" bestFit="1" customWidth="1"/>
    <col min="7" max="7" width="7.1796875" style="29" bestFit="1" customWidth="1"/>
    <col min="8" max="8" width="5.26953125" style="29" hidden="1" customWidth="1"/>
    <col min="9" max="9" width="4.81640625" style="29" hidden="1" customWidth="1"/>
    <col min="10" max="12" width="5" style="29" bestFit="1" customWidth="1"/>
    <col min="13" max="15" width="2.54296875" style="29" bestFit="1" customWidth="1"/>
    <col min="16" max="18" width="5" style="29" bestFit="1" customWidth="1"/>
    <col min="19" max="21" width="6.81640625" style="29" bestFit="1" customWidth="1"/>
    <col min="22" max="22" width="6.81640625" style="61" customWidth="1"/>
    <col min="23" max="23" width="6.54296875" style="29" bestFit="1" customWidth="1"/>
    <col min="24" max="16384" width="9.1796875" style="29"/>
  </cols>
  <sheetData>
    <row r="1" spans="1:23">
      <c r="E1" s="61" t="s">
        <v>109</v>
      </c>
      <c r="G1" s="29">
        <v>3</v>
      </c>
      <c r="J1" s="161" t="s">
        <v>445</v>
      </c>
      <c r="K1" s="161"/>
      <c r="L1" s="161"/>
      <c r="M1" s="161"/>
      <c r="N1" s="161"/>
      <c r="O1" s="161"/>
      <c r="P1" s="161"/>
      <c r="Q1" s="161"/>
      <c r="R1" s="161"/>
      <c r="S1" s="161"/>
      <c r="T1" s="161"/>
      <c r="U1" s="161"/>
      <c r="V1" s="161"/>
      <c r="W1" s="161"/>
    </row>
    <row r="2" spans="1:23" ht="15.5">
      <c r="A2" s="160" t="s">
        <v>443</v>
      </c>
      <c r="B2" s="160"/>
      <c r="C2" s="160"/>
      <c r="D2" s="160"/>
      <c r="E2" s="61" t="s">
        <v>110</v>
      </c>
      <c r="G2" s="29">
        <v>5</v>
      </c>
      <c r="J2" s="106"/>
      <c r="K2" s="106"/>
      <c r="L2" s="162" t="s">
        <v>446</v>
      </c>
      <c r="M2" s="163"/>
      <c r="N2" s="163"/>
      <c r="O2" s="163"/>
      <c r="P2" s="163"/>
      <c r="Q2" s="163"/>
      <c r="R2" s="163"/>
      <c r="S2" s="163"/>
      <c r="T2" s="163"/>
      <c r="U2" s="30"/>
      <c r="V2" s="85"/>
    </row>
    <row r="3" spans="1:23" ht="15" thickBot="1">
      <c r="A3" s="160" t="s">
        <v>430</v>
      </c>
      <c r="B3" s="160"/>
      <c r="C3" s="160"/>
      <c r="D3" s="160"/>
      <c r="E3" s="61" t="s">
        <v>111</v>
      </c>
      <c r="G3" s="29">
        <v>6</v>
      </c>
      <c r="L3" s="30"/>
      <c r="M3" s="30"/>
      <c r="N3" s="30"/>
      <c r="O3" s="30"/>
      <c r="P3" s="30"/>
      <c r="Q3" s="30"/>
      <c r="R3" s="30"/>
      <c r="S3" s="30"/>
      <c r="T3" s="30"/>
      <c r="U3" s="30"/>
      <c r="V3" s="85"/>
    </row>
    <row r="4" spans="1:23" ht="15" thickBot="1">
      <c r="J4" s="157" t="s">
        <v>0</v>
      </c>
      <c r="K4" s="158"/>
      <c r="L4" s="159"/>
      <c r="M4" s="157" t="s">
        <v>444</v>
      </c>
      <c r="N4" s="158"/>
      <c r="O4" s="159"/>
      <c r="P4" s="157" t="s">
        <v>2</v>
      </c>
      <c r="Q4" s="158"/>
      <c r="R4" s="159"/>
      <c r="T4" s="30"/>
      <c r="U4" s="30"/>
      <c r="V4" s="85"/>
    </row>
    <row r="5" spans="1:23" ht="29.5" thickBot="1">
      <c r="A5" s="87" t="s">
        <v>442</v>
      </c>
      <c r="B5" s="100" t="s">
        <v>3</v>
      </c>
      <c r="C5" s="100" t="s">
        <v>4</v>
      </c>
      <c r="D5" s="88" t="s">
        <v>5</v>
      </c>
      <c r="E5" s="100" t="s">
        <v>6</v>
      </c>
      <c r="F5" s="88" t="s">
        <v>7</v>
      </c>
      <c r="G5" s="89" t="s">
        <v>8</v>
      </c>
      <c r="H5" s="90" t="s">
        <v>9</v>
      </c>
      <c r="I5" s="91" t="s">
        <v>10</v>
      </c>
      <c r="J5" s="96" t="s">
        <v>438</v>
      </c>
      <c r="K5" s="91" t="s">
        <v>439</v>
      </c>
      <c r="L5" s="91" t="s">
        <v>440</v>
      </c>
      <c r="M5" s="91" t="s">
        <v>438</v>
      </c>
      <c r="N5" s="91" t="s">
        <v>439</v>
      </c>
      <c r="O5" s="91" t="s">
        <v>440</v>
      </c>
      <c r="P5" s="91" t="s">
        <v>438</v>
      </c>
      <c r="Q5" s="91" t="s">
        <v>439</v>
      </c>
      <c r="R5" s="91" t="s">
        <v>440</v>
      </c>
      <c r="S5" s="92" t="s">
        <v>14</v>
      </c>
      <c r="T5" s="93" t="s">
        <v>15</v>
      </c>
      <c r="U5" s="93" t="s">
        <v>436</v>
      </c>
      <c r="V5" s="94" t="s">
        <v>16</v>
      </c>
      <c r="W5" s="95" t="s">
        <v>17</v>
      </c>
    </row>
    <row r="6" spans="1:23" s="70" customFormat="1">
      <c r="A6" s="63">
        <v>34</v>
      </c>
      <c r="B6" s="62" t="s">
        <v>386</v>
      </c>
      <c r="C6" s="59" t="s">
        <v>362</v>
      </c>
      <c r="D6" s="59">
        <v>2005</v>
      </c>
      <c r="E6" s="62" t="s">
        <v>387</v>
      </c>
      <c r="F6" s="64">
        <v>34</v>
      </c>
      <c r="G6" s="60" t="s">
        <v>26</v>
      </c>
      <c r="H6" s="64">
        <v>1</v>
      </c>
      <c r="I6" s="64" t="s">
        <v>333</v>
      </c>
      <c r="J6" s="65">
        <v>6</v>
      </c>
      <c r="K6" s="66">
        <v>5.75</v>
      </c>
      <c r="L6" s="67">
        <v>5.5</v>
      </c>
      <c r="M6" s="68"/>
      <c r="N6" s="66"/>
      <c r="O6" s="67"/>
      <c r="P6" s="65">
        <f t="shared" ref="P6:P29" si="0">J6*$G$3-M6</f>
        <v>36</v>
      </c>
      <c r="Q6" s="68">
        <f t="shared" ref="Q6:Q29" si="1">K6*$G$3-N6</f>
        <v>34.5</v>
      </c>
      <c r="R6" s="67">
        <f t="shared" ref="R6:R29" si="2">L6*$G$3-O6</f>
        <v>33</v>
      </c>
      <c r="S6" s="68">
        <f t="shared" ref="S6:S29" si="3">MAX(P6:R6)</f>
        <v>36</v>
      </c>
      <c r="T6" s="153">
        <f t="shared" ref="T6:T29" si="4">LARGE(P6:R6,2)</f>
        <v>34.5</v>
      </c>
      <c r="U6" s="152">
        <f t="shared" ref="U6:U29" si="5">LARGE(P6:R6,3)</f>
        <v>33</v>
      </c>
      <c r="V6" s="140">
        <f t="shared" ref="V6:V29" si="6">S6+T6</f>
        <v>70.5</v>
      </c>
      <c r="W6" s="154">
        <v>1</v>
      </c>
    </row>
    <row r="7" spans="1:23" s="70" customFormat="1">
      <c r="A7" s="63">
        <v>48</v>
      </c>
      <c r="B7" s="62" t="s">
        <v>410</v>
      </c>
      <c r="C7" s="59" t="s">
        <v>411</v>
      </c>
      <c r="D7" s="59">
        <v>2005</v>
      </c>
      <c r="E7" s="62" t="s">
        <v>82</v>
      </c>
      <c r="F7" s="64">
        <v>34</v>
      </c>
      <c r="G7" s="60" t="s">
        <v>26</v>
      </c>
      <c r="H7" s="64">
        <v>1</v>
      </c>
      <c r="I7" s="64" t="s">
        <v>333</v>
      </c>
      <c r="J7" s="65">
        <v>5.5</v>
      </c>
      <c r="K7" s="66">
        <v>5.5</v>
      </c>
      <c r="L7" s="67">
        <v>5.75</v>
      </c>
      <c r="M7" s="68"/>
      <c r="N7" s="66"/>
      <c r="O7" s="67"/>
      <c r="P7" s="65">
        <f t="shared" si="0"/>
        <v>33</v>
      </c>
      <c r="Q7" s="68">
        <f t="shared" si="1"/>
        <v>33</v>
      </c>
      <c r="R7" s="67">
        <f t="shared" si="2"/>
        <v>34.5</v>
      </c>
      <c r="S7" s="68">
        <f t="shared" si="3"/>
        <v>34.5</v>
      </c>
      <c r="T7" s="66">
        <f t="shared" si="4"/>
        <v>33</v>
      </c>
      <c r="U7" s="152">
        <f t="shared" si="5"/>
        <v>33</v>
      </c>
      <c r="V7" s="140">
        <f t="shared" si="6"/>
        <v>67.5</v>
      </c>
      <c r="W7" s="155">
        <v>2</v>
      </c>
    </row>
    <row r="8" spans="1:23" s="70" customFormat="1">
      <c r="A8" s="63">
        <v>49</v>
      </c>
      <c r="B8" s="62" t="s">
        <v>410</v>
      </c>
      <c r="C8" s="59" t="s">
        <v>405</v>
      </c>
      <c r="D8" s="59">
        <v>2005</v>
      </c>
      <c r="E8" s="62" t="s">
        <v>412</v>
      </c>
      <c r="F8" s="64">
        <v>34</v>
      </c>
      <c r="G8" s="60" t="s">
        <v>26</v>
      </c>
      <c r="H8" s="64">
        <v>1</v>
      </c>
      <c r="I8" s="64" t="s">
        <v>333</v>
      </c>
      <c r="J8" s="65">
        <v>5.5</v>
      </c>
      <c r="K8" s="66">
        <v>5.5</v>
      </c>
      <c r="L8" s="67">
        <v>5.5</v>
      </c>
      <c r="M8" s="68"/>
      <c r="N8" s="66"/>
      <c r="O8" s="67"/>
      <c r="P8" s="65">
        <f t="shared" si="0"/>
        <v>33</v>
      </c>
      <c r="Q8" s="68">
        <f t="shared" si="1"/>
        <v>33</v>
      </c>
      <c r="R8" s="67">
        <f t="shared" si="2"/>
        <v>33</v>
      </c>
      <c r="S8" s="68">
        <f t="shared" si="3"/>
        <v>33</v>
      </c>
      <c r="T8" s="66">
        <f t="shared" si="4"/>
        <v>33</v>
      </c>
      <c r="U8" s="152">
        <f t="shared" si="5"/>
        <v>33</v>
      </c>
      <c r="V8" s="140">
        <f t="shared" si="6"/>
        <v>66</v>
      </c>
      <c r="W8" s="155">
        <v>3</v>
      </c>
    </row>
    <row r="9" spans="1:23" s="70" customFormat="1">
      <c r="A9" s="63">
        <v>37</v>
      </c>
      <c r="B9" s="62" t="s">
        <v>35</v>
      </c>
      <c r="C9" s="59" t="s">
        <v>391</v>
      </c>
      <c r="D9" s="59">
        <v>2005</v>
      </c>
      <c r="E9" s="62" t="s">
        <v>392</v>
      </c>
      <c r="F9" s="64">
        <v>34</v>
      </c>
      <c r="G9" s="60" t="s">
        <v>26</v>
      </c>
      <c r="H9" s="64">
        <v>1</v>
      </c>
      <c r="I9" s="64" t="s">
        <v>333</v>
      </c>
      <c r="J9" s="65">
        <v>5.5</v>
      </c>
      <c r="K9" s="66">
        <v>5</v>
      </c>
      <c r="L9" s="67">
        <v>5.25</v>
      </c>
      <c r="M9" s="68"/>
      <c r="N9" s="66"/>
      <c r="O9" s="67"/>
      <c r="P9" s="65">
        <f t="shared" si="0"/>
        <v>33</v>
      </c>
      <c r="Q9" s="68">
        <f t="shared" si="1"/>
        <v>30</v>
      </c>
      <c r="R9" s="67">
        <f t="shared" si="2"/>
        <v>31.5</v>
      </c>
      <c r="S9" s="68">
        <f t="shared" si="3"/>
        <v>33</v>
      </c>
      <c r="T9" s="66">
        <f t="shared" si="4"/>
        <v>31.5</v>
      </c>
      <c r="U9" s="152">
        <f t="shared" si="5"/>
        <v>30</v>
      </c>
      <c r="V9" s="140">
        <f t="shared" si="6"/>
        <v>64.5</v>
      </c>
      <c r="W9" s="155">
        <v>4</v>
      </c>
    </row>
    <row r="10" spans="1:23" s="70" customFormat="1" ht="29">
      <c r="A10" s="63">
        <v>36</v>
      </c>
      <c r="B10" s="62" t="s">
        <v>339</v>
      </c>
      <c r="C10" s="59" t="s">
        <v>390</v>
      </c>
      <c r="D10" s="59">
        <v>2005</v>
      </c>
      <c r="E10" s="62" t="s">
        <v>278</v>
      </c>
      <c r="F10" s="64">
        <v>34</v>
      </c>
      <c r="G10" s="60" t="s">
        <v>21</v>
      </c>
      <c r="H10" s="64">
        <v>1</v>
      </c>
      <c r="I10" s="64" t="s">
        <v>333</v>
      </c>
      <c r="J10" s="65">
        <v>5.25</v>
      </c>
      <c r="K10" s="66">
        <v>5.25</v>
      </c>
      <c r="L10" s="67">
        <v>5.25</v>
      </c>
      <c r="M10" s="68"/>
      <c r="N10" s="66"/>
      <c r="O10" s="67"/>
      <c r="P10" s="65">
        <f t="shared" si="0"/>
        <v>31.5</v>
      </c>
      <c r="Q10" s="68">
        <f t="shared" si="1"/>
        <v>31.5</v>
      </c>
      <c r="R10" s="67">
        <f t="shared" si="2"/>
        <v>31.5</v>
      </c>
      <c r="S10" s="68">
        <f t="shared" si="3"/>
        <v>31.5</v>
      </c>
      <c r="T10" s="66">
        <f t="shared" si="4"/>
        <v>31.5</v>
      </c>
      <c r="U10" s="152">
        <f t="shared" si="5"/>
        <v>31.5</v>
      </c>
      <c r="V10" s="140">
        <f t="shared" si="6"/>
        <v>63</v>
      </c>
      <c r="W10" s="155">
        <v>5</v>
      </c>
    </row>
    <row r="11" spans="1:23" s="70" customFormat="1" ht="29">
      <c r="A11" s="63">
        <v>52</v>
      </c>
      <c r="B11" s="62" t="s">
        <v>416</v>
      </c>
      <c r="C11" s="59" t="s">
        <v>417</v>
      </c>
      <c r="D11" s="59">
        <v>2005</v>
      </c>
      <c r="E11" s="62" t="s">
        <v>53</v>
      </c>
      <c r="F11" s="64">
        <v>34</v>
      </c>
      <c r="G11" s="60" t="s">
        <v>54</v>
      </c>
      <c r="H11" s="64">
        <v>1</v>
      </c>
      <c r="I11" s="64" t="s">
        <v>333</v>
      </c>
      <c r="J11" s="65">
        <v>5.25</v>
      </c>
      <c r="K11" s="66">
        <v>5.5</v>
      </c>
      <c r="L11" s="67">
        <v>5.5</v>
      </c>
      <c r="M11" s="68"/>
      <c r="N11" s="66">
        <v>3</v>
      </c>
      <c r="O11" s="67">
        <v>3</v>
      </c>
      <c r="P11" s="65">
        <f t="shared" si="0"/>
        <v>31.5</v>
      </c>
      <c r="Q11" s="68">
        <f t="shared" si="1"/>
        <v>30</v>
      </c>
      <c r="R11" s="67">
        <f t="shared" si="2"/>
        <v>30</v>
      </c>
      <c r="S11" s="68">
        <f t="shared" si="3"/>
        <v>31.5</v>
      </c>
      <c r="T11" s="66">
        <f t="shared" si="4"/>
        <v>30</v>
      </c>
      <c r="U11" s="152">
        <f t="shared" si="5"/>
        <v>30</v>
      </c>
      <c r="V11" s="140">
        <f t="shared" si="6"/>
        <v>61.5</v>
      </c>
      <c r="W11" s="155">
        <v>6</v>
      </c>
    </row>
    <row r="12" spans="1:23" s="70" customFormat="1" ht="29">
      <c r="A12" s="63">
        <v>43</v>
      </c>
      <c r="B12" s="62" t="s">
        <v>403</v>
      </c>
      <c r="C12" s="59" t="s">
        <v>404</v>
      </c>
      <c r="D12" s="59">
        <v>2006</v>
      </c>
      <c r="E12" s="62" t="s">
        <v>252</v>
      </c>
      <c r="F12" s="64">
        <v>34</v>
      </c>
      <c r="G12" s="60" t="s">
        <v>54</v>
      </c>
      <c r="H12" s="64">
        <v>1</v>
      </c>
      <c r="I12" s="64" t="s">
        <v>333</v>
      </c>
      <c r="J12" s="65">
        <v>5</v>
      </c>
      <c r="K12" s="66">
        <v>5</v>
      </c>
      <c r="L12" s="67">
        <v>4.5</v>
      </c>
      <c r="M12" s="68"/>
      <c r="N12" s="66"/>
      <c r="O12" s="67"/>
      <c r="P12" s="65">
        <f t="shared" si="0"/>
        <v>30</v>
      </c>
      <c r="Q12" s="68">
        <f t="shared" si="1"/>
        <v>30</v>
      </c>
      <c r="R12" s="67">
        <f t="shared" si="2"/>
        <v>27</v>
      </c>
      <c r="S12" s="68">
        <f t="shared" si="3"/>
        <v>30</v>
      </c>
      <c r="T12" s="66">
        <f t="shared" si="4"/>
        <v>30</v>
      </c>
      <c r="U12" s="152">
        <f t="shared" si="5"/>
        <v>27</v>
      </c>
      <c r="V12" s="140">
        <f t="shared" si="6"/>
        <v>60</v>
      </c>
      <c r="W12" s="155">
        <v>7</v>
      </c>
    </row>
    <row r="13" spans="1:23" s="70" customFormat="1" ht="29">
      <c r="A13" s="63">
        <v>54</v>
      </c>
      <c r="B13" s="62" t="s">
        <v>419</v>
      </c>
      <c r="C13" s="59" t="s">
        <v>420</v>
      </c>
      <c r="D13" s="59">
        <v>2006</v>
      </c>
      <c r="E13" s="62" t="s">
        <v>252</v>
      </c>
      <c r="F13" s="64">
        <v>34</v>
      </c>
      <c r="G13" s="60" t="s">
        <v>54</v>
      </c>
      <c r="H13" s="64">
        <v>1</v>
      </c>
      <c r="I13" s="64" t="s">
        <v>333</v>
      </c>
      <c r="J13" s="65">
        <v>5.25</v>
      </c>
      <c r="K13" s="66">
        <v>4.75</v>
      </c>
      <c r="L13" s="67">
        <v>4.5</v>
      </c>
      <c r="M13" s="68"/>
      <c r="N13" s="66"/>
      <c r="O13" s="67"/>
      <c r="P13" s="65">
        <f t="shared" si="0"/>
        <v>31.5</v>
      </c>
      <c r="Q13" s="68">
        <f t="shared" si="1"/>
        <v>28.5</v>
      </c>
      <c r="R13" s="67">
        <f t="shared" si="2"/>
        <v>27</v>
      </c>
      <c r="S13" s="68">
        <f t="shared" si="3"/>
        <v>31.5</v>
      </c>
      <c r="T13" s="66">
        <f t="shared" si="4"/>
        <v>28.5</v>
      </c>
      <c r="U13" s="152">
        <f t="shared" si="5"/>
        <v>27</v>
      </c>
      <c r="V13" s="140">
        <f t="shared" si="6"/>
        <v>60</v>
      </c>
      <c r="W13" s="155">
        <v>7</v>
      </c>
    </row>
    <row r="14" spans="1:23" s="70" customFormat="1">
      <c r="A14" s="63">
        <v>58</v>
      </c>
      <c r="B14" s="62" t="s">
        <v>425</v>
      </c>
      <c r="C14" s="59" t="s">
        <v>426</v>
      </c>
      <c r="D14" s="59">
        <v>2005</v>
      </c>
      <c r="E14" s="62" t="s">
        <v>82</v>
      </c>
      <c r="F14" s="64">
        <v>34</v>
      </c>
      <c r="G14" s="60" t="s">
        <v>26</v>
      </c>
      <c r="H14" s="64">
        <v>1</v>
      </c>
      <c r="I14" s="64" t="s">
        <v>333</v>
      </c>
      <c r="J14" s="65">
        <v>4.75</v>
      </c>
      <c r="K14" s="66">
        <v>4.5</v>
      </c>
      <c r="L14" s="67">
        <v>5</v>
      </c>
      <c r="M14" s="68"/>
      <c r="N14" s="66"/>
      <c r="O14" s="67"/>
      <c r="P14" s="65">
        <f t="shared" si="0"/>
        <v>28.5</v>
      </c>
      <c r="Q14" s="68">
        <f t="shared" si="1"/>
        <v>27</v>
      </c>
      <c r="R14" s="67">
        <f t="shared" si="2"/>
        <v>30</v>
      </c>
      <c r="S14" s="68">
        <f t="shared" si="3"/>
        <v>30</v>
      </c>
      <c r="T14" s="66">
        <f t="shared" si="4"/>
        <v>28.5</v>
      </c>
      <c r="U14" s="152">
        <f t="shared" si="5"/>
        <v>27</v>
      </c>
      <c r="V14" s="140">
        <f t="shared" si="6"/>
        <v>58.5</v>
      </c>
      <c r="W14" s="155">
        <v>9</v>
      </c>
    </row>
    <row r="15" spans="1:23" s="70" customFormat="1">
      <c r="A15" s="63">
        <v>57</v>
      </c>
      <c r="B15" s="141" t="s">
        <v>376</v>
      </c>
      <c r="C15" s="59" t="s">
        <v>377</v>
      </c>
      <c r="D15" s="59">
        <v>2006</v>
      </c>
      <c r="E15" s="62" t="s">
        <v>34</v>
      </c>
      <c r="F15" s="64">
        <v>34</v>
      </c>
      <c r="G15" s="60" t="s">
        <v>26</v>
      </c>
      <c r="H15" s="64">
        <v>1</v>
      </c>
      <c r="I15" s="64" t="s">
        <v>333</v>
      </c>
      <c r="J15" s="65">
        <v>5</v>
      </c>
      <c r="K15" s="66">
        <v>4.75</v>
      </c>
      <c r="L15" s="67">
        <v>4.5</v>
      </c>
      <c r="M15" s="68"/>
      <c r="N15" s="66"/>
      <c r="O15" s="67"/>
      <c r="P15" s="65">
        <f t="shared" si="0"/>
        <v>30</v>
      </c>
      <c r="Q15" s="68">
        <f t="shared" si="1"/>
        <v>28.5</v>
      </c>
      <c r="R15" s="67">
        <f t="shared" si="2"/>
        <v>27</v>
      </c>
      <c r="S15" s="68">
        <f t="shared" si="3"/>
        <v>30</v>
      </c>
      <c r="T15" s="66">
        <f t="shared" si="4"/>
        <v>28.5</v>
      </c>
      <c r="U15" s="152">
        <f t="shared" si="5"/>
        <v>27</v>
      </c>
      <c r="V15" s="140">
        <f t="shared" si="6"/>
        <v>58.5</v>
      </c>
      <c r="W15" s="155">
        <v>9</v>
      </c>
    </row>
    <row r="16" spans="1:23" s="70" customFormat="1">
      <c r="A16" s="63">
        <v>44</v>
      </c>
      <c r="B16" s="62" t="s">
        <v>47</v>
      </c>
      <c r="C16" s="59" t="s">
        <v>405</v>
      </c>
      <c r="D16" s="59">
        <v>2006</v>
      </c>
      <c r="E16" s="62" t="s">
        <v>97</v>
      </c>
      <c r="F16" s="64">
        <v>34</v>
      </c>
      <c r="G16" s="60" t="s">
        <v>26</v>
      </c>
      <c r="H16" s="64">
        <v>1</v>
      </c>
      <c r="I16" s="64" t="s">
        <v>333</v>
      </c>
      <c r="J16" s="65">
        <v>4.75</v>
      </c>
      <c r="K16" s="66">
        <v>4.25</v>
      </c>
      <c r="L16" s="67">
        <v>5.5</v>
      </c>
      <c r="M16" s="68"/>
      <c r="N16" s="66"/>
      <c r="O16" s="67">
        <v>3</v>
      </c>
      <c r="P16" s="65">
        <f t="shared" si="0"/>
        <v>28.5</v>
      </c>
      <c r="Q16" s="68">
        <f t="shared" si="1"/>
        <v>25.5</v>
      </c>
      <c r="R16" s="67">
        <f t="shared" si="2"/>
        <v>30</v>
      </c>
      <c r="S16" s="68">
        <f t="shared" si="3"/>
        <v>30</v>
      </c>
      <c r="T16" s="66">
        <f t="shared" si="4"/>
        <v>28.5</v>
      </c>
      <c r="U16" s="152">
        <f t="shared" si="5"/>
        <v>25.5</v>
      </c>
      <c r="V16" s="140">
        <f t="shared" si="6"/>
        <v>58.5</v>
      </c>
      <c r="W16" s="155">
        <v>11</v>
      </c>
    </row>
    <row r="17" spans="1:23" s="70" customFormat="1" ht="29">
      <c r="A17" s="63">
        <v>40</v>
      </c>
      <c r="B17" s="62" t="s">
        <v>396</v>
      </c>
      <c r="C17" s="59" t="s">
        <v>397</v>
      </c>
      <c r="D17" s="59">
        <v>2005</v>
      </c>
      <c r="E17" s="62" t="s">
        <v>278</v>
      </c>
      <c r="F17" s="64">
        <v>34</v>
      </c>
      <c r="G17" s="60" t="s">
        <v>21</v>
      </c>
      <c r="H17" s="64">
        <v>1</v>
      </c>
      <c r="I17" s="64" t="s">
        <v>333</v>
      </c>
      <c r="J17" s="65">
        <v>4.25</v>
      </c>
      <c r="K17" s="66">
        <v>4.75</v>
      </c>
      <c r="L17" s="67">
        <v>5</v>
      </c>
      <c r="M17" s="68"/>
      <c r="N17" s="66"/>
      <c r="O17" s="67"/>
      <c r="P17" s="65">
        <f t="shared" si="0"/>
        <v>25.5</v>
      </c>
      <c r="Q17" s="68">
        <f t="shared" si="1"/>
        <v>28.5</v>
      </c>
      <c r="R17" s="67">
        <f t="shared" si="2"/>
        <v>30</v>
      </c>
      <c r="S17" s="68">
        <f t="shared" si="3"/>
        <v>30</v>
      </c>
      <c r="T17" s="66">
        <f t="shared" si="4"/>
        <v>28.5</v>
      </c>
      <c r="U17" s="152">
        <f t="shared" si="5"/>
        <v>25.5</v>
      </c>
      <c r="V17" s="140">
        <f t="shared" si="6"/>
        <v>58.5</v>
      </c>
      <c r="W17" s="155">
        <v>11</v>
      </c>
    </row>
    <row r="18" spans="1:23" s="70" customFormat="1">
      <c r="A18" s="63">
        <v>33</v>
      </c>
      <c r="B18" s="62" t="s">
        <v>331</v>
      </c>
      <c r="C18" s="59" t="s">
        <v>383</v>
      </c>
      <c r="D18" s="59">
        <v>2006</v>
      </c>
      <c r="E18" s="62" t="s">
        <v>168</v>
      </c>
      <c r="F18" s="64">
        <v>34</v>
      </c>
      <c r="G18" s="60" t="s">
        <v>21</v>
      </c>
      <c r="H18" s="64">
        <v>1</v>
      </c>
      <c r="I18" s="64" t="s">
        <v>333</v>
      </c>
      <c r="J18" s="65">
        <v>5.25</v>
      </c>
      <c r="K18" s="66">
        <v>4.5</v>
      </c>
      <c r="L18" s="67">
        <v>4.25</v>
      </c>
      <c r="M18" s="68"/>
      <c r="N18" s="66"/>
      <c r="O18" s="67"/>
      <c r="P18" s="65">
        <f t="shared" si="0"/>
        <v>31.5</v>
      </c>
      <c r="Q18" s="68">
        <f t="shared" si="1"/>
        <v>27</v>
      </c>
      <c r="R18" s="67">
        <f t="shared" si="2"/>
        <v>25.5</v>
      </c>
      <c r="S18" s="68">
        <f t="shared" si="3"/>
        <v>31.5</v>
      </c>
      <c r="T18" s="66">
        <f t="shared" si="4"/>
        <v>27</v>
      </c>
      <c r="U18" s="152">
        <f t="shared" si="5"/>
        <v>25.5</v>
      </c>
      <c r="V18" s="140">
        <f t="shared" si="6"/>
        <v>58.5</v>
      </c>
      <c r="W18" s="155">
        <v>11</v>
      </c>
    </row>
    <row r="19" spans="1:23" s="70" customFormat="1">
      <c r="A19" s="63">
        <v>59</v>
      </c>
      <c r="B19" s="62" t="s">
        <v>427</v>
      </c>
      <c r="C19" s="59" t="s">
        <v>428</v>
      </c>
      <c r="D19" s="59">
        <v>2005</v>
      </c>
      <c r="E19" s="62" t="s">
        <v>429</v>
      </c>
      <c r="F19" s="64">
        <v>34</v>
      </c>
      <c r="G19" s="60" t="s">
        <v>21</v>
      </c>
      <c r="H19" s="64">
        <v>1</v>
      </c>
      <c r="I19" s="64" t="s">
        <v>333</v>
      </c>
      <c r="J19" s="65">
        <v>3.75</v>
      </c>
      <c r="K19" s="66">
        <v>5</v>
      </c>
      <c r="L19" s="67">
        <v>4.75</v>
      </c>
      <c r="M19" s="68"/>
      <c r="N19" s="66"/>
      <c r="O19" s="67"/>
      <c r="P19" s="65">
        <f t="shared" si="0"/>
        <v>22.5</v>
      </c>
      <c r="Q19" s="68">
        <f t="shared" si="1"/>
        <v>30</v>
      </c>
      <c r="R19" s="67">
        <f t="shared" si="2"/>
        <v>28.5</v>
      </c>
      <c r="S19" s="68">
        <f t="shared" si="3"/>
        <v>30</v>
      </c>
      <c r="T19" s="66">
        <f t="shared" si="4"/>
        <v>28.5</v>
      </c>
      <c r="U19" s="152">
        <f t="shared" si="5"/>
        <v>22.5</v>
      </c>
      <c r="V19" s="140">
        <f t="shared" si="6"/>
        <v>58.5</v>
      </c>
      <c r="W19" s="155">
        <v>14</v>
      </c>
    </row>
    <row r="20" spans="1:23" s="70" customFormat="1">
      <c r="A20" s="63">
        <v>32</v>
      </c>
      <c r="B20" s="62" t="s">
        <v>118</v>
      </c>
      <c r="C20" s="59" t="s">
        <v>385</v>
      </c>
      <c r="D20" s="59">
        <v>2005</v>
      </c>
      <c r="E20" s="62" t="s">
        <v>120</v>
      </c>
      <c r="F20" s="64">
        <v>34</v>
      </c>
      <c r="G20" s="60" t="s">
        <v>54</v>
      </c>
      <c r="H20" s="64">
        <v>1</v>
      </c>
      <c r="I20" s="64" t="s">
        <v>333</v>
      </c>
      <c r="J20" s="65">
        <v>5.25</v>
      </c>
      <c r="K20" s="66">
        <v>4.75</v>
      </c>
      <c r="L20" s="67">
        <v>4.5</v>
      </c>
      <c r="M20" s="68">
        <v>5</v>
      </c>
      <c r="N20" s="66">
        <v>0</v>
      </c>
      <c r="O20" s="67"/>
      <c r="P20" s="65">
        <f t="shared" si="0"/>
        <v>26.5</v>
      </c>
      <c r="Q20" s="68">
        <f t="shared" si="1"/>
        <v>28.5</v>
      </c>
      <c r="R20" s="67">
        <f t="shared" si="2"/>
        <v>27</v>
      </c>
      <c r="S20" s="68">
        <f t="shared" si="3"/>
        <v>28.5</v>
      </c>
      <c r="T20" s="66">
        <f t="shared" si="4"/>
        <v>27</v>
      </c>
      <c r="U20" s="152">
        <f t="shared" si="5"/>
        <v>26.5</v>
      </c>
      <c r="V20" s="140">
        <f t="shared" si="6"/>
        <v>55.5</v>
      </c>
      <c r="W20" s="155">
        <v>15</v>
      </c>
    </row>
    <row r="21" spans="1:23" s="70" customFormat="1" ht="29">
      <c r="A21" s="63">
        <v>55</v>
      </c>
      <c r="B21" s="62" t="s">
        <v>421</v>
      </c>
      <c r="C21" s="59" t="s">
        <v>422</v>
      </c>
      <c r="D21" s="59">
        <v>2005</v>
      </c>
      <c r="E21" s="62" t="s">
        <v>74</v>
      </c>
      <c r="F21" s="64">
        <v>34</v>
      </c>
      <c r="G21" s="60" t="s">
        <v>26</v>
      </c>
      <c r="H21" s="64">
        <v>1</v>
      </c>
      <c r="I21" s="64" t="s">
        <v>333</v>
      </c>
      <c r="J21" s="65">
        <v>4.75</v>
      </c>
      <c r="K21" s="66">
        <v>4.5</v>
      </c>
      <c r="L21" s="67">
        <v>4.25</v>
      </c>
      <c r="M21" s="68"/>
      <c r="N21" s="66"/>
      <c r="O21" s="67"/>
      <c r="P21" s="65">
        <f t="shared" si="0"/>
        <v>28.5</v>
      </c>
      <c r="Q21" s="68">
        <f t="shared" si="1"/>
        <v>27</v>
      </c>
      <c r="R21" s="67">
        <f t="shared" si="2"/>
        <v>25.5</v>
      </c>
      <c r="S21" s="68">
        <f t="shared" si="3"/>
        <v>28.5</v>
      </c>
      <c r="T21" s="66">
        <f t="shared" si="4"/>
        <v>27</v>
      </c>
      <c r="U21" s="152">
        <f t="shared" si="5"/>
        <v>25.5</v>
      </c>
      <c r="V21" s="140">
        <f t="shared" si="6"/>
        <v>55.5</v>
      </c>
      <c r="W21" s="155">
        <v>16</v>
      </c>
    </row>
    <row r="22" spans="1:23" s="70" customFormat="1">
      <c r="A22" s="63">
        <v>51</v>
      </c>
      <c r="B22" s="62" t="s">
        <v>413</v>
      </c>
      <c r="C22" s="59" t="s">
        <v>414</v>
      </c>
      <c r="D22" s="59">
        <v>2006</v>
      </c>
      <c r="E22" s="62" t="s">
        <v>415</v>
      </c>
      <c r="F22" s="64">
        <v>34</v>
      </c>
      <c r="G22" s="60" t="s">
        <v>26</v>
      </c>
      <c r="H22" s="64">
        <v>1</v>
      </c>
      <c r="I22" s="64" t="s">
        <v>333</v>
      </c>
      <c r="J22" s="65">
        <v>5</v>
      </c>
      <c r="K22" s="66">
        <v>4.25</v>
      </c>
      <c r="L22" s="67">
        <v>3.75</v>
      </c>
      <c r="M22" s="68"/>
      <c r="N22" s="66"/>
      <c r="O22" s="67"/>
      <c r="P22" s="65">
        <f t="shared" si="0"/>
        <v>30</v>
      </c>
      <c r="Q22" s="68">
        <f t="shared" si="1"/>
        <v>25.5</v>
      </c>
      <c r="R22" s="67">
        <f t="shared" si="2"/>
        <v>22.5</v>
      </c>
      <c r="S22" s="68">
        <f t="shared" si="3"/>
        <v>30</v>
      </c>
      <c r="T22" s="66">
        <f t="shared" si="4"/>
        <v>25.5</v>
      </c>
      <c r="U22" s="152">
        <f t="shared" si="5"/>
        <v>22.5</v>
      </c>
      <c r="V22" s="140">
        <f t="shared" si="6"/>
        <v>55.5</v>
      </c>
      <c r="W22" s="155">
        <v>17</v>
      </c>
    </row>
    <row r="23" spans="1:23" s="70" customFormat="1">
      <c r="A23" s="63">
        <v>45</v>
      </c>
      <c r="B23" s="62" t="s">
        <v>49</v>
      </c>
      <c r="C23" s="59" t="s">
        <v>406</v>
      </c>
      <c r="D23" s="59">
        <v>2006</v>
      </c>
      <c r="E23" s="62" t="s">
        <v>82</v>
      </c>
      <c r="F23" s="64">
        <v>34</v>
      </c>
      <c r="G23" s="60" t="s">
        <v>26</v>
      </c>
      <c r="H23" s="64">
        <v>1</v>
      </c>
      <c r="I23" s="64" t="s">
        <v>333</v>
      </c>
      <c r="J23" s="65">
        <v>4.5</v>
      </c>
      <c r="K23" s="66">
        <v>4.5</v>
      </c>
      <c r="L23" s="67">
        <v>4.25</v>
      </c>
      <c r="M23" s="68"/>
      <c r="N23" s="66"/>
      <c r="O23" s="67"/>
      <c r="P23" s="65">
        <f t="shared" si="0"/>
        <v>27</v>
      </c>
      <c r="Q23" s="68">
        <f t="shared" si="1"/>
        <v>27</v>
      </c>
      <c r="R23" s="67">
        <f t="shared" si="2"/>
        <v>25.5</v>
      </c>
      <c r="S23" s="68">
        <f t="shared" si="3"/>
        <v>27</v>
      </c>
      <c r="T23" s="66">
        <f t="shared" si="4"/>
        <v>27</v>
      </c>
      <c r="U23" s="152">
        <f t="shared" si="5"/>
        <v>25.5</v>
      </c>
      <c r="V23" s="140">
        <f t="shared" si="6"/>
        <v>54</v>
      </c>
      <c r="W23" s="155">
        <v>18</v>
      </c>
    </row>
    <row r="24" spans="1:23" s="70" customFormat="1">
      <c r="A24" s="63">
        <v>35</v>
      </c>
      <c r="B24" s="62" t="s">
        <v>388</v>
      </c>
      <c r="C24" s="59" t="s">
        <v>389</v>
      </c>
      <c r="D24" s="59">
        <v>2006</v>
      </c>
      <c r="E24" s="62" t="s">
        <v>134</v>
      </c>
      <c r="F24" s="64">
        <v>34</v>
      </c>
      <c r="G24" s="60" t="s">
        <v>54</v>
      </c>
      <c r="H24" s="64">
        <v>1</v>
      </c>
      <c r="I24" s="64" t="s">
        <v>333</v>
      </c>
      <c r="J24" s="65">
        <v>4.5</v>
      </c>
      <c r="K24" s="66">
        <v>4.25</v>
      </c>
      <c r="L24" s="67">
        <v>4.25</v>
      </c>
      <c r="M24" s="68"/>
      <c r="N24" s="66"/>
      <c r="O24" s="67"/>
      <c r="P24" s="65">
        <f t="shared" si="0"/>
        <v>27</v>
      </c>
      <c r="Q24" s="68">
        <f t="shared" si="1"/>
        <v>25.5</v>
      </c>
      <c r="R24" s="67">
        <f t="shared" si="2"/>
        <v>25.5</v>
      </c>
      <c r="S24" s="68">
        <f t="shared" si="3"/>
        <v>27</v>
      </c>
      <c r="T24" s="66">
        <f t="shared" si="4"/>
        <v>25.5</v>
      </c>
      <c r="U24" s="152">
        <f t="shared" si="5"/>
        <v>25.5</v>
      </c>
      <c r="V24" s="140">
        <f t="shared" si="6"/>
        <v>52.5</v>
      </c>
      <c r="W24" s="155">
        <v>19</v>
      </c>
    </row>
    <row r="25" spans="1:23" s="70" customFormat="1">
      <c r="A25" s="63">
        <v>38</v>
      </c>
      <c r="B25" s="62" t="s">
        <v>393</v>
      </c>
      <c r="C25" s="59" t="s">
        <v>394</v>
      </c>
      <c r="D25" s="59">
        <v>2005</v>
      </c>
      <c r="E25" s="62" t="s">
        <v>150</v>
      </c>
      <c r="F25" s="64">
        <v>34</v>
      </c>
      <c r="G25" s="60" t="s">
        <v>21</v>
      </c>
      <c r="H25" s="64">
        <v>1</v>
      </c>
      <c r="I25" s="64" t="s">
        <v>333</v>
      </c>
      <c r="J25" s="65">
        <v>4.75</v>
      </c>
      <c r="K25" s="66">
        <v>4.25</v>
      </c>
      <c r="L25" s="67">
        <v>4</v>
      </c>
      <c r="M25" s="68">
        <v>3</v>
      </c>
      <c r="N25" s="66">
        <v>5</v>
      </c>
      <c r="O25" s="67"/>
      <c r="P25" s="65">
        <f t="shared" si="0"/>
        <v>25.5</v>
      </c>
      <c r="Q25" s="68">
        <f t="shared" si="1"/>
        <v>20.5</v>
      </c>
      <c r="R25" s="67">
        <f t="shared" si="2"/>
        <v>24</v>
      </c>
      <c r="S25" s="68">
        <f t="shared" si="3"/>
        <v>25.5</v>
      </c>
      <c r="T25" s="66">
        <f t="shared" si="4"/>
        <v>24</v>
      </c>
      <c r="U25" s="152">
        <f t="shared" si="5"/>
        <v>20.5</v>
      </c>
      <c r="V25" s="140">
        <f t="shared" si="6"/>
        <v>49.5</v>
      </c>
      <c r="W25" s="155">
        <v>20</v>
      </c>
    </row>
    <row r="26" spans="1:23" s="70" customFormat="1">
      <c r="A26" s="63">
        <v>39</v>
      </c>
      <c r="B26" s="62" t="s">
        <v>41</v>
      </c>
      <c r="C26" s="59" t="s">
        <v>395</v>
      </c>
      <c r="D26" s="59">
        <v>2006</v>
      </c>
      <c r="E26" s="62" t="s">
        <v>43</v>
      </c>
      <c r="F26" s="64">
        <v>34</v>
      </c>
      <c r="G26" s="60" t="s">
        <v>26</v>
      </c>
      <c r="H26" s="64">
        <v>1</v>
      </c>
      <c r="I26" s="64" t="s">
        <v>333</v>
      </c>
      <c r="J26" s="65">
        <v>4.5</v>
      </c>
      <c r="K26" s="66">
        <v>3.25</v>
      </c>
      <c r="L26" s="67">
        <v>4</v>
      </c>
      <c r="M26" s="68">
        <v>3</v>
      </c>
      <c r="N26" s="66"/>
      <c r="O26" s="67"/>
      <c r="P26" s="65">
        <f t="shared" si="0"/>
        <v>24</v>
      </c>
      <c r="Q26" s="68">
        <f t="shared" si="1"/>
        <v>19.5</v>
      </c>
      <c r="R26" s="67">
        <f t="shared" si="2"/>
        <v>24</v>
      </c>
      <c r="S26" s="68">
        <f t="shared" si="3"/>
        <v>24</v>
      </c>
      <c r="T26" s="66">
        <f t="shared" si="4"/>
        <v>24</v>
      </c>
      <c r="U26" s="152">
        <f t="shared" si="5"/>
        <v>19.5</v>
      </c>
      <c r="V26" s="140">
        <f t="shared" si="6"/>
        <v>48</v>
      </c>
      <c r="W26" s="155">
        <v>21</v>
      </c>
    </row>
    <row r="27" spans="1:23" s="70" customFormat="1" ht="29">
      <c r="A27" s="63">
        <v>56</v>
      </c>
      <c r="B27" s="62" t="s">
        <v>423</v>
      </c>
      <c r="C27" s="59" t="s">
        <v>424</v>
      </c>
      <c r="D27" s="59">
        <v>2006</v>
      </c>
      <c r="E27" s="62" t="s">
        <v>53</v>
      </c>
      <c r="F27" s="64">
        <v>34</v>
      </c>
      <c r="G27" s="60" t="s">
        <v>54</v>
      </c>
      <c r="H27" s="64">
        <v>1</v>
      </c>
      <c r="I27" s="64" t="s">
        <v>333</v>
      </c>
      <c r="J27" s="65">
        <v>4.25</v>
      </c>
      <c r="K27" s="66">
        <v>3.5</v>
      </c>
      <c r="L27" s="67">
        <v>3</v>
      </c>
      <c r="M27" s="68"/>
      <c r="N27" s="66"/>
      <c r="O27" s="67"/>
      <c r="P27" s="65">
        <f t="shared" si="0"/>
        <v>25.5</v>
      </c>
      <c r="Q27" s="68">
        <f t="shared" si="1"/>
        <v>21</v>
      </c>
      <c r="R27" s="67">
        <f t="shared" si="2"/>
        <v>18</v>
      </c>
      <c r="S27" s="68">
        <f t="shared" si="3"/>
        <v>25.5</v>
      </c>
      <c r="T27" s="66">
        <f t="shared" si="4"/>
        <v>21</v>
      </c>
      <c r="U27" s="152">
        <f t="shared" si="5"/>
        <v>18</v>
      </c>
      <c r="V27" s="140">
        <f t="shared" si="6"/>
        <v>46.5</v>
      </c>
      <c r="W27" s="155">
        <v>22</v>
      </c>
    </row>
    <row r="28" spans="1:23" s="70" customFormat="1" ht="29">
      <c r="A28" s="63">
        <v>50</v>
      </c>
      <c r="B28" s="62" t="s">
        <v>68</v>
      </c>
      <c r="C28" s="59" t="s">
        <v>390</v>
      </c>
      <c r="D28" s="59">
        <v>2005</v>
      </c>
      <c r="E28" s="62" t="s">
        <v>351</v>
      </c>
      <c r="F28" s="64">
        <v>34</v>
      </c>
      <c r="G28" s="60" t="s">
        <v>21</v>
      </c>
      <c r="H28" s="64">
        <v>1</v>
      </c>
      <c r="I28" s="64" t="s">
        <v>333</v>
      </c>
      <c r="J28" s="65">
        <v>3.75</v>
      </c>
      <c r="K28" s="66">
        <v>3.25</v>
      </c>
      <c r="L28" s="67">
        <v>3.75</v>
      </c>
      <c r="M28" s="68"/>
      <c r="N28" s="66"/>
      <c r="O28" s="67"/>
      <c r="P28" s="65">
        <f t="shared" si="0"/>
        <v>22.5</v>
      </c>
      <c r="Q28" s="68">
        <f t="shared" si="1"/>
        <v>19.5</v>
      </c>
      <c r="R28" s="67">
        <f t="shared" si="2"/>
        <v>22.5</v>
      </c>
      <c r="S28" s="68">
        <f t="shared" si="3"/>
        <v>22.5</v>
      </c>
      <c r="T28" s="66">
        <f t="shared" si="4"/>
        <v>22.5</v>
      </c>
      <c r="U28" s="152">
        <f t="shared" si="5"/>
        <v>19.5</v>
      </c>
      <c r="V28" s="140">
        <f t="shared" si="6"/>
        <v>45</v>
      </c>
      <c r="W28" s="155">
        <v>23</v>
      </c>
    </row>
    <row r="29" spans="1:23" s="70" customFormat="1">
      <c r="A29" s="63">
        <v>47</v>
      </c>
      <c r="B29" s="62" t="s">
        <v>409</v>
      </c>
      <c r="C29" s="59" t="s">
        <v>348</v>
      </c>
      <c r="D29" s="59">
        <v>2005</v>
      </c>
      <c r="E29" s="62" t="s">
        <v>168</v>
      </c>
      <c r="F29" s="64">
        <v>34</v>
      </c>
      <c r="G29" s="60" t="s">
        <v>21</v>
      </c>
      <c r="H29" s="64">
        <v>1</v>
      </c>
      <c r="I29" s="64" t="s">
        <v>333</v>
      </c>
      <c r="J29" s="65">
        <v>3</v>
      </c>
      <c r="K29" s="66">
        <v>3.25</v>
      </c>
      <c r="L29" s="67">
        <v>3.5</v>
      </c>
      <c r="M29" s="68"/>
      <c r="N29" s="66"/>
      <c r="O29" s="67"/>
      <c r="P29" s="65">
        <f t="shared" si="0"/>
        <v>18</v>
      </c>
      <c r="Q29" s="68">
        <f t="shared" si="1"/>
        <v>19.5</v>
      </c>
      <c r="R29" s="67">
        <f t="shared" si="2"/>
        <v>21</v>
      </c>
      <c r="S29" s="68">
        <f t="shared" si="3"/>
        <v>21</v>
      </c>
      <c r="T29" s="66">
        <f t="shared" si="4"/>
        <v>19.5</v>
      </c>
      <c r="U29" s="152">
        <f t="shared" si="5"/>
        <v>18</v>
      </c>
      <c r="V29" s="140">
        <f t="shared" si="6"/>
        <v>40.5</v>
      </c>
      <c r="W29" s="155">
        <v>24</v>
      </c>
    </row>
    <row r="30" spans="1:23" s="70" customFormat="1">
      <c r="A30" s="63">
        <v>41</v>
      </c>
      <c r="B30" s="62" t="s">
        <v>398</v>
      </c>
      <c r="C30" s="59" t="s">
        <v>399</v>
      </c>
      <c r="D30" s="59">
        <v>2006</v>
      </c>
      <c r="E30" s="62" t="s">
        <v>117</v>
      </c>
      <c r="F30" s="64">
        <v>34</v>
      </c>
      <c r="G30" s="60" t="s">
        <v>54</v>
      </c>
      <c r="H30" s="64">
        <v>1</v>
      </c>
      <c r="I30" s="64" t="s">
        <v>333</v>
      </c>
      <c r="J30" s="65"/>
      <c r="K30" s="66"/>
      <c r="L30" s="67"/>
      <c r="M30" s="68"/>
      <c r="N30" s="66"/>
      <c r="O30" s="67"/>
      <c r="P30" s="65">
        <f t="shared" ref="P30:P33" si="7">J30*$G$3-M30</f>
        <v>0</v>
      </c>
      <c r="Q30" s="68">
        <f t="shared" ref="Q30:Q33" si="8">K30*$G$3-N30</f>
        <v>0</v>
      </c>
      <c r="R30" s="67">
        <f t="shared" ref="R30:R33" si="9">L30*$G$3-O30</f>
        <v>0</v>
      </c>
      <c r="S30" s="68">
        <f t="shared" ref="S30:S33" si="10">MAX(P30:R30)</f>
        <v>0</v>
      </c>
      <c r="T30" s="66">
        <f t="shared" ref="T30:T33" si="11">LARGE(P30:R30,2)</f>
        <v>0</v>
      </c>
      <c r="U30" s="152">
        <f t="shared" ref="U30:U33" si="12">LARGE(P30:R30,3)</f>
        <v>0</v>
      </c>
      <c r="V30" s="140">
        <f t="shared" ref="V30:V33" si="13">S30+T30</f>
        <v>0</v>
      </c>
      <c r="W30" s="155">
        <v>0</v>
      </c>
    </row>
    <row r="31" spans="1:23" s="70" customFormat="1" ht="29">
      <c r="A31" s="63">
        <v>42</v>
      </c>
      <c r="B31" s="62" t="s">
        <v>400</v>
      </c>
      <c r="C31" s="59" t="s">
        <v>401</v>
      </c>
      <c r="D31" s="59">
        <v>2005</v>
      </c>
      <c r="E31" s="62" t="s">
        <v>402</v>
      </c>
      <c r="F31" s="64">
        <v>34</v>
      </c>
      <c r="G31" s="60" t="s">
        <v>21</v>
      </c>
      <c r="H31" s="64">
        <v>1</v>
      </c>
      <c r="I31" s="64" t="s">
        <v>333</v>
      </c>
      <c r="J31" s="65"/>
      <c r="K31" s="66"/>
      <c r="L31" s="67"/>
      <c r="M31" s="68"/>
      <c r="N31" s="66"/>
      <c r="O31" s="67"/>
      <c r="P31" s="65">
        <f t="shared" si="7"/>
        <v>0</v>
      </c>
      <c r="Q31" s="68">
        <f t="shared" si="8"/>
        <v>0</v>
      </c>
      <c r="R31" s="67">
        <f t="shared" si="9"/>
        <v>0</v>
      </c>
      <c r="S31" s="68">
        <f t="shared" si="10"/>
        <v>0</v>
      </c>
      <c r="T31" s="66">
        <f t="shared" si="11"/>
        <v>0</v>
      </c>
      <c r="U31" s="152">
        <f t="shared" si="12"/>
        <v>0</v>
      </c>
      <c r="V31" s="140">
        <f t="shared" si="13"/>
        <v>0</v>
      </c>
      <c r="W31" s="155">
        <v>0</v>
      </c>
    </row>
    <row r="32" spans="1:23" s="70" customFormat="1">
      <c r="A32" s="63">
        <v>46</v>
      </c>
      <c r="B32" s="62" t="s">
        <v>407</v>
      </c>
      <c r="C32" s="59" t="s">
        <v>408</v>
      </c>
      <c r="D32" s="59">
        <v>2005</v>
      </c>
      <c r="E32" s="62" t="s">
        <v>262</v>
      </c>
      <c r="F32" s="64">
        <v>34</v>
      </c>
      <c r="G32" s="60" t="s">
        <v>26</v>
      </c>
      <c r="H32" s="64">
        <v>1</v>
      </c>
      <c r="I32" s="64" t="s">
        <v>333</v>
      </c>
      <c r="J32" s="65"/>
      <c r="K32" s="66"/>
      <c r="L32" s="67"/>
      <c r="M32" s="68"/>
      <c r="N32" s="66"/>
      <c r="O32" s="67"/>
      <c r="P32" s="65">
        <f t="shared" si="7"/>
        <v>0</v>
      </c>
      <c r="Q32" s="68">
        <f t="shared" si="8"/>
        <v>0</v>
      </c>
      <c r="R32" s="67">
        <f t="shared" si="9"/>
        <v>0</v>
      </c>
      <c r="S32" s="68">
        <f t="shared" si="10"/>
        <v>0</v>
      </c>
      <c r="T32" s="66">
        <f t="shared" si="11"/>
        <v>0</v>
      </c>
      <c r="U32" s="152">
        <f t="shared" si="12"/>
        <v>0</v>
      </c>
      <c r="V32" s="140">
        <f t="shared" si="13"/>
        <v>0</v>
      </c>
      <c r="W32" s="155">
        <v>0</v>
      </c>
    </row>
    <row r="33" spans="1:23" s="70" customFormat="1" ht="29">
      <c r="A33" s="63">
        <v>53</v>
      </c>
      <c r="B33" s="62" t="s">
        <v>75</v>
      </c>
      <c r="C33" s="59" t="s">
        <v>418</v>
      </c>
      <c r="D33" s="59">
        <v>2006</v>
      </c>
      <c r="E33" s="62" t="s">
        <v>373</v>
      </c>
      <c r="F33" s="64">
        <v>34</v>
      </c>
      <c r="G33" s="60" t="s">
        <v>21</v>
      </c>
      <c r="H33" s="64">
        <v>1</v>
      </c>
      <c r="I33" s="64" t="s">
        <v>333</v>
      </c>
      <c r="J33" s="65"/>
      <c r="K33" s="66"/>
      <c r="L33" s="67"/>
      <c r="M33" s="68"/>
      <c r="N33" s="66"/>
      <c r="O33" s="67"/>
      <c r="P33" s="68">
        <f t="shared" si="7"/>
        <v>0</v>
      </c>
      <c r="Q33" s="66">
        <f t="shared" si="8"/>
        <v>0</v>
      </c>
      <c r="R33" s="67">
        <f t="shared" si="9"/>
        <v>0</v>
      </c>
      <c r="S33" s="68">
        <f t="shared" si="10"/>
        <v>0</v>
      </c>
      <c r="T33" s="66">
        <f t="shared" si="11"/>
        <v>0</v>
      </c>
      <c r="U33" s="152">
        <f t="shared" si="12"/>
        <v>0</v>
      </c>
      <c r="V33" s="140">
        <f t="shared" si="13"/>
        <v>0</v>
      </c>
      <c r="W33" s="155">
        <v>0</v>
      </c>
    </row>
  </sheetData>
  <sortState ref="A6:W29">
    <sortCondition ref="W6:W29"/>
  </sortState>
  <mergeCells count="7">
    <mergeCell ref="J1:W1"/>
    <mergeCell ref="L2:T2"/>
    <mergeCell ref="A2:D2"/>
    <mergeCell ref="A3:D3"/>
    <mergeCell ref="J4:L4"/>
    <mergeCell ref="M4:O4"/>
    <mergeCell ref="P4:R4"/>
  </mergeCells>
  <pageMargins left="0.7" right="0.7" top="0.75" bottom="0.75" header="0.3" footer="0.3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W48"/>
  <sheetViews>
    <sheetView workbookViewId="0">
      <selection activeCell="J1" sqref="J1:O1048576"/>
    </sheetView>
  </sheetViews>
  <sheetFormatPr defaultRowHeight="14.5"/>
  <sheetData>
    <row r="1" spans="1:23">
      <c r="A1" s="29"/>
      <c r="B1" s="29"/>
      <c r="C1" s="29"/>
      <c r="D1" s="29"/>
      <c r="E1" s="29" t="s">
        <v>109</v>
      </c>
      <c r="F1" s="29"/>
      <c r="G1" s="29">
        <v>3</v>
      </c>
      <c r="H1" s="29"/>
      <c r="I1" s="29"/>
      <c r="J1" s="29"/>
      <c r="K1" s="29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29"/>
    </row>
    <row r="2" spans="1:23">
      <c r="A2" s="160" t="s">
        <v>107</v>
      </c>
      <c r="B2" s="160"/>
      <c r="C2" s="160"/>
      <c r="D2" s="160"/>
      <c r="E2" s="29" t="s">
        <v>110</v>
      </c>
      <c r="F2" s="29"/>
      <c r="G2" s="29">
        <v>5</v>
      </c>
      <c r="H2" s="29"/>
      <c r="I2" s="29"/>
      <c r="J2" s="29"/>
      <c r="K2" s="29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29"/>
    </row>
    <row r="3" spans="1:23" ht="15" thickBot="1">
      <c r="A3" s="160" t="s">
        <v>265</v>
      </c>
      <c r="B3" s="160"/>
      <c r="C3" s="160"/>
      <c r="D3" s="160"/>
      <c r="E3" s="29" t="s">
        <v>111</v>
      </c>
      <c r="F3" s="29"/>
      <c r="G3" s="29">
        <v>6</v>
      </c>
      <c r="H3" s="29"/>
      <c r="I3" s="29"/>
      <c r="J3" s="29"/>
      <c r="K3" s="29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29"/>
    </row>
    <row r="4" spans="1:23" ht="15" thickBot="1">
      <c r="A4" s="29"/>
      <c r="B4" s="29"/>
      <c r="C4" s="29"/>
      <c r="D4" s="29"/>
      <c r="E4" s="29"/>
      <c r="F4" s="29"/>
      <c r="G4" s="29"/>
      <c r="H4" s="29"/>
      <c r="I4" s="29"/>
      <c r="J4" s="157" t="s">
        <v>0</v>
      </c>
      <c r="K4" s="158"/>
      <c r="L4" s="159"/>
      <c r="M4" s="157" t="s">
        <v>1</v>
      </c>
      <c r="N4" s="158"/>
      <c r="O4" s="159"/>
      <c r="P4" s="157" t="s">
        <v>2</v>
      </c>
      <c r="Q4" s="158"/>
      <c r="R4" s="159"/>
      <c r="S4" s="29"/>
      <c r="T4" s="30"/>
      <c r="U4" s="30"/>
      <c r="V4" s="30"/>
      <c r="W4" s="29"/>
    </row>
    <row r="5" spans="1:23" ht="15" thickBot="1">
      <c r="A5" s="1"/>
      <c r="B5" s="2" t="s">
        <v>3</v>
      </c>
      <c r="C5" s="2" t="s">
        <v>4</v>
      </c>
      <c r="D5" s="3" t="s">
        <v>5</v>
      </c>
      <c r="E5" s="4" t="s">
        <v>6</v>
      </c>
      <c r="F5" s="5" t="s">
        <v>7</v>
      </c>
      <c r="G5" s="6" t="s">
        <v>8</v>
      </c>
      <c r="H5" s="7" t="s">
        <v>9</v>
      </c>
      <c r="I5" s="8" t="s">
        <v>10</v>
      </c>
      <c r="J5" s="8" t="s">
        <v>11</v>
      </c>
      <c r="K5" s="8" t="s">
        <v>12</v>
      </c>
      <c r="L5" s="8" t="s">
        <v>13</v>
      </c>
      <c r="M5" s="9" t="s">
        <v>11</v>
      </c>
      <c r="N5" s="8" t="s">
        <v>12</v>
      </c>
      <c r="O5" s="8" t="s">
        <v>13</v>
      </c>
      <c r="P5" s="9" t="s">
        <v>11</v>
      </c>
      <c r="Q5" s="8" t="s">
        <v>12</v>
      </c>
      <c r="R5" s="8" t="s">
        <v>13</v>
      </c>
      <c r="S5" s="10" t="s">
        <v>14</v>
      </c>
      <c r="T5" s="11" t="s">
        <v>15</v>
      </c>
      <c r="U5" s="11" t="s">
        <v>436</v>
      </c>
      <c r="V5" s="12" t="s">
        <v>16</v>
      </c>
      <c r="W5" s="10" t="s">
        <v>17</v>
      </c>
    </row>
    <row r="6" spans="1:23">
      <c r="A6" s="56">
        <v>35</v>
      </c>
      <c r="B6" s="40" t="s">
        <v>250</v>
      </c>
      <c r="C6" s="82" t="s">
        <v>251</v>
      </c>
      <c r="D6" s="84">
        <v>2006</v>
      </c>
      <c r="E6" s="82" t="s">
        <v>252</v>
      </c>
      <c r="F6" s="44">
        <v>3</v>
      </c>
      <c r="G6" s="44" t="s">
        <v>54</v>
      </c>
      <c r="H6" s="45">
        <v>1</v>
      </c>
      <c r="I6" s="46" t="s">
        <v>22</v>
      </c>
      <c r="J6" s="13">
        <v>6.25</v>
      </c>
      <c r="K6" s="20">
        <v>6</v>
      </c>
      <c r="L6" s="21">
        <v>6</v>
      </c>
      <c r="M6" s="22"/>
      <c r="N6" s="20"/>
      <c r="O6" s="21"/>
      <c r="P6" s="22">
        <f t="shared" ref="P6:P40" si="0">J6*$G$3-M6</f>
        <v>37.5</v>
      </c>
      <c r="Q6" s="20">
        <f t="shared" ref="Q6:Q40" si="1">K6*$G$3-N6</f>
        <v>36</v>
      </c>
      <c r="R6" s="21">
        <f t="shared" ref="R6:R40" si="2">L6*$G$3-O6</f>
        <v>36</v>
      </c>
      <c r="S6" s="22">
        <f t="shared" ref="S6:S40" si="3">MAX(P6:R6)</f>
        <v>37.5</v>
      </c>
      <c r="T6" s="23">
        <f t="shared" ref="T6:T40" si="4">LARGE(P6:R6,2)</f>
        <v>36</v>
      </c>
      <c r="U6" s="55">
        <f t="shared" ref="U6:U40" si="5">LARGE(P6:R6,3)</f>
        <v>36</v>
      </c>
      <c r="V6" s="24">
        <f t="shared" ref="V6:V40" si="6">S6+T6</f>
        <v>73.5</v>
      </c>
      <c r="W6" s="22">
        <v>1</v>
      </c>
    </row>
    <row r="7" spans="1:23" ht="15" thickBot="1">
      <c r="A7" s="57">
        <v>12</v>
      </c>
      <c r="B7" s="40" t="s">
        <v>215</v>
      </c>
      <c r="C7" s="49" t="s">
        <v>148</v>
      </c>
      <c r="D7" s="42">
        <v>2006</v>
      </c>
      <c r="E7" s="40" t="s">
        <v>168</v>
      </c>
      <c r="F7" s="17">
        <v>3</v>
      </c>
      <c r="G7" s="17" t="s">
        <v>21</v>
      </c>
      <c r="H7" s="18">
        <v>1</v>
      </c>
      <c r="I7" s="19" t="s">
        <v>22</v>
      </c>
      <c r="J7" s="13">
        <v>5.5</v>
      </c>
      <c r="K7" s="20">
        <v>5.5</v>
      </c>
      <c r="L7" s="21">
        <v>5.25</v>
      </c>
      <c r="M7" s="22"/>
      <c r="N7" s="20"/>
      <c r="O7" s="21"/>
      <c r="P7" s="22">
        <f t="shared" si="0"/>
        <v>33</v>
      </c>
      <c r="Q7" s="20">
        <f t="shared" si="1"/>
        <v>33</v>
      </c>
      <c r="R7" s="21">
        <f t="shared" si="2"/>
        <v>31.5</v>
      </c>
      <c r="S7" s="22">
        <f t="shared" si="3"/>
        <v>33</v>
      </c>
      <c r="T7" s="23">
        <f t="shared" si="4"/>
        <v>33</v>
      </c>
      <c r="U7" s="55">
        <f t="shared" si="5"/>
        <v>31.5</v>
      </c>
      <c r="V7" s="24">
        <f t="shared" si="6"/>
        <v>66</v>
      </c>
      <c r="W7" s="22">
        <v>2</v>
      </c>
    </row>
    <row r="8" spans="1:23">
      <c r="A8" s="56">
        <v>39</v>
      </c>
      <c r="B8" s="40" t="s">
        <v>256</v>
      </c>
      <c r="C8" s="49" t="s">
        <v>183</v>
      </c>
      <c r="D8" s="50">
        <v>2006</v>
      </c>
      <c r="E8" s="49" t="s">
        <v>117</v>
      </c>
      <c r="F8" s="17">
        <v>3</v>
      </c>
      <c r="G8" s="17" t="s">
        <v>54</v>
      </c>
      <c r="H8" s="18">
        <v>1</v>
      </c>
      <c r="I8" s="19" t="s">
        <v>22</v>
      </c>
      <c r="J8" s="13">
        <v>5.5</v>
      </c>
      <c r="K8" s="20">
        <v>5.5</v>
      </c>
      <c r="L8" s="21">
        <v>5.25</v>
      </c>
      <c r="M8" s="22"/>
      <c r="N8" s="20"/>
      <c r="O8" s="21"/>
      <c r="P8" s="22">
        <f t="shared" si="0"/>
        <v>33</v>
      </c>
      <c r="Q8" s="20">
        <f t="shared" si="1"/>
        <v>33</v>
      </c>
      <c r="R8" s="21">
        <f t="shared" si="2"/>
        <v>31.5</v>
      </c>
      <c r="S8" s="22">
        <f t="shared" si="3"/>
        <v>33</v>
      </c>
      <c r="T8" s="23">
        <f t="shared" si="4"/>
        <v>33</v>
      </c>
      <c r="U8" s="55">
        <f t="shared" si="5"/>
        <v>31.5</v>
      </c>
      <c r="V8" s="24">
        <f t="shared" si="6"/>
        <v>66</v>
      </c>
      <c r="W8" s="22">
        <v>2</v>
      </c>
    </row>
    <row r="9" spans="1:23" ht="15" thickBot="1">
      <c r="A9" s="57">
        <v>9</v>
      </c>
      <c r="B9" s="40" t="s">
        <v>209</v>
      </c>
      <c r="C9" s="40" t="s">
        <v>66</v>
      </c>
      <c r="D9" s="42">
        <v>2006</v>
      </c>
      <c r="E9" s="40" t="s">
        <v>82</v>
      </c>
      <c r="F9" s="17">
        <v>3</v>
      </c>
      <c r="G9" s="17" t="s">
        <v>26</v>
      </c>
      <c r="H9" s="18">
        <v>1</v>
      </c>
      <c r="I9" s="19" t="s">
        <v>22</v>
      </c>
      <c r="J9" s="13">
        <v>5.5</v>
      </c>
      <c r="K9" s="20">
        <v>5.5</v>
      </c>
      <c r="L9" s="21">
        <v>3.25</v>
      </c>
      <c r="M9" s="22"/>
      <c r="N9" s="20"/>
      <c r="O9" s="21"/>
      <c r="P9" s="22">
        <f t="shared" si="0"/>
        <v>33</v>
      </c>
      <c r="Q9" s="20">
        <f t="shared" si="1"/>
        <v>33</v>
      </c>
      <c r="R9" s="21">
        <f t="shared" si="2"/>
        <v>19.5</v>
      </c>
      <c r="S9" s="22">
        <f t="shared" si="3"/>
        <v>33</v>
      </c>
      <c r="T9" s="23">
        <f t="shared" si="4"/>
        <v>33</v>
      </c>
      <c r="U9" s="55">
        <f t="shared" si="5"/>
        <v>19.5</v>
      </c>
      <c r="V9" s="24">
        <f t="shared" si="6"/>
        <v>66</v>
      </c>
      <c r="W9" s="22">
        <v>4</v>
      </c>
    </row>
    <row r="10" spans="1:23">
      <c r="A10" s="56">
        <v>16</v>
      </c>
      <c r="B10" s="40" t="s">
        <v>221</v>
      </c>
      <c r="C10" s="49" t="s">
        <v>144</v>
      </c>
      <c r="D10" s="42">
        <v>2006</v>
      </c>
      <c r="E10" s="40" t="s">
        <v>67</v>
      </c>
      <c r="F10" s="17">
        <v>3</v>
      </c>
      <c r="G10" s="17" t="s">
        <v>21</v>
      </c>
      <c r="H10" s="18">
        <v>1</v>
      </c>
      <c r="I10" s="19" t="s">
        <v>22</v>
      </c>
      <c r="J10" s="13">
        <v>5.25</v>
      </c>
      <c r="K10" s="20">
        <v>5.5</v>
      </c>
      <c r="L10" s="21">
        <v>5</v>
      </c>
      <c r="M10" s="22"/>
      <c r="N10" s="20"/>
      <c r="O10" s="21"/>
      <c r="P10" s="22">
        <f t="shared" si="0"/>
        <v>31.5</v>
      </c>
      <c r="Q10" s="20">
        <f t="shared" si="1"/>
        <v>33</v>
      </c>
      <c r="R10" s="21">
        <f t="shared" si="2"/>
        <v>30</v>
      </c>
      <c r="S10" s="22">
        <f t="shared" si="3"/>
        <v>33</v>
      </c>
      <c r="T10" s="23">
        <f t="shared" si="4"/>
        <v>31.5</v>
      </c>
      <c r="U10" s="55">
        <f t="shared" si="5"/>
        <v>30</v>
      </c>
      <c r="V10" s="24">
        <f t="shared" si="6"/>
        <v>64.5</v>
      </c>
      <c r="W10" s="22">
        <v>5</v>
      </c>
    </row>
    <row r="11" spans="1:23" ht="15" thickBot="1">
      <c r="A11" s="57">
        <v>10</v>
      </c>
      <c r="B11" s="40" t="s">
        <v>210</v>
      </c>
      <c r="C11" s="49" t="s">
        <v>93</v>
      </c>
      <c r="D11" s="50">
        <v>2006</v>
      </c>
      <c r="E11" s="49" t="s">
        <v>211</v>
      </c>
      <c r="F11" s="17">
        <v>3</v>
      </c>
      <c r="G11" s="17" t="s">
        <v>54</v>
      </c>
      <c r="H11" s="18">
        <v>1</v>
      </c>
      <c r="I11" s="19" t="s">
        <v>22</v>
      </c>
      <c r="J11" s="13">
        <v>5.25</v>
      </c>
      <c r="K11" s="20">
        <v>5.5</v>
      </c>
      <c r="L11" s="21">
        <v>4.5</v>
      </c>
      <c r="M11" s="22"/>
      <c r="N11" s="20"/>
      <c r="O11" s="21"/>
      <c r="P11" s="22">
        <f t="shared" si="0"/>
        <v>31.5</v>
      </c>
      <c r="Q11" s="20">
        <f t="shared" si="1"/>
        <v>33</v>
      </c>
      <c r="R11" s="21">
        <f t="shared" si="2"/>
        <v>27</v>
      </c>
      <c r="S11" s="22">
        <f t="shared" si="3"/>
        <v>33</v>
      </c>
      <c r="T11" s="23">
        <f t="shared" si="4"/>
        <v>31.5</v>
      </c>
      <c r="U11" s="55">
        <f t="shared" si="5"/>
        <v>27</v>
      </c>
      <c r="V11" s="24">
        <f t="shared" si="6"/>
        <v>64.5</v>
      </c>
      <c r="W11" s="22">
        <v>6</v>
      </c>
    </row>
    <row r="12" spans="1:23">
      <c r="A12" s="56">
        <v>38</v>
      </c>
      <c r="B12" s="40" t="s">
        <v>255</v>
      </c>
      <c r="C12" s="40" t="s">
        <v>81</v>
      </c>
      <c r="D12" s="42">
        <v>2006</v>
      </c>
      <c r="E12" s="40" t="s">
        <v>62</v>
      </c>
      <c r="F12" s="17">
        <v>3</v>
      </c>
      <c r="G12" s="17" t="s">
        <v>26</v>
      </c>
      <c r="H12" s="18">
        <v>1</v>
      </c>
      <c r="I12" s="19" t="s">
        <v>22</v>
      </c>
      <c r="J12" s="13">
        <v>4.25</v>
      </c>
      <c r="K12" s="20">
        <v>5.25</v>
      </c>
      <c r="L12" s="21">
        <v>5.5</v>
      </c>
      <c r="M12" s="22"/>
      <c r="N12" s="20"/>
      <c r="O12" s="21"/>
      <c r="P12" s="22">
        <f t="shared" si="0"/>
        <v>25.5</v>
      </c>
      <c r="Q12" s="20">
        <f t="shared" si="1"/>
        <v>31.5</v>
      </c>
      <c r="R12" s="21">
        <f t="shared" si="2"/>
        <v>33</v>
      </c>
      <c r="S12" s="22">
        <f t="shared" si="3"/>
        <v>33</v>
      </c>
      <c r="T12" s="23">
        <f t="shared" si="4"/>
        <v>31.5</v>
      </c>
      <c r="U12" s="55">
        <f t="shared" si="5"/>
        <v>25.5</v>
      </c>
      <c r="V12" s="24">
        <f t="shared" si="6"/>
        <v>64.5</v>
      </c>
      <c r="W12" s="22">
        <v>7</v>
      </c>
    </row>
    <row r="13" spans="1:23" ht="15" thickBot="1">
      <c r="A13" s="57">
        <v>30</v>
      </c>
      <c r="B13" s="40" t="s">
        <v>242</v>
      </c>
      <c r="C13" s="41" t="s">
        <v>213</v>
      </c>
      <c r="D13" s="42">
        <v>2006</v>
      </c>
      <c r="E13" s="41" t="s">
        <v>220</v>
      </c>
      <c r="F13" s="17">
        <v>3</v>
      </c>
      <c r="G13" s="17" t="s">
        <v>26</v>
      </c>
      <c r="H13" s="18">
        <v>1</v>
      </c>
      <c r="I13" s="19" t="s">
        <v>22</v>
      </c>
      <c r="J13" s="13">
        <v>5</v>
      </c>
      <c r="K13" s="20">
        <v>5</v>
      </c>
      <c r="L13" s="21">
        <v>5.5</v>
      </c>
      <c r="M13" s="22"/>
      <c r="N13" s="20"/>
      <c r="O13" s="21"/>
      <c r="P13" s="22">
        <f t="shared" si="0"/>
        <v>30</v>
      </c>
      <c r="Q13" s="20">
        <f t="shared" si="1"/>
        <v>30</v>
      </c>
      <c r="R13" s="21">
        <f t="shared" si="2"/>
        <v>33</v>
      </c>
      <c r="S13" s="22">
        <f t="shared" si="3"/>
        <v>33</v>
      </c>
      <c r="T13" s="23">
        <f t="shared" si="4"/>
        <v>30</v>
      </c>
      <c r="U13" s="55">
        <f t="shared" si="5"/>
        <v>30</v>
      </c>
      <c r="V13" s="24">
        <f t="shared" si="6"/>
        <v>63</v>
      </c>
      <c r="W13" s="22">
        <v>8</v>
      </c>
    </row>
    <row r="14" spans="1:23">
      <c r="A14" s="56">
        <v>11</v>
      </c>
      <c r="B14" s="40" t="s">
        <v>212</v>
      </c>
      <c r="C14" s="41" t="s">
        <v>213</v>
      </c>
      <c r="D14" s="42">
        <v>2006</v>
      </c>
      <c r="E14" s="41" t="s">
        <v>214</v>
      </c>
      <c r="F14" s="17">
        <v>3</v>
      </c>
      <c r="G14" s="17" t="s">
        <v>26</v>
      </c>
      <c r="H14" s="18">
        <v>1</v>
      </c>
      <c r="I14" s="19" t="s">
        <v>22</v>
      </c>
      <c r="J14" s="13">
        <v>5.25</v>
      </c>
      <c r="K14" s="20">
        <v>5.25</v>
      </c>
      <c r="L14" s="21">
        <v>4.25</v>
      </c>
      <c r="M14" s="22"/>
      <c r="N14" s="20"/>
      <c r="O14" s="21"/>
      <c r="P14" s="22">
        <f t="shared" si="0"/>
        <v>31.5</v>
      </c>
      <c r="Q14" s="20">
        <f t="shared" si="1"/>
        <v>31.5</v>
      </c>
      <c r="R14" s="21">
        <f t="shared" si="2"/>
        <v>25.5</v>
      </c>
      <c r="S14" s="22">
        <f t="shared" si="3"/>
        <v>31.5</v>
      </c>
      <c r="T14" s="23">
        <f t="shared" si="4"/>
        <v>31.5</v>
      </c>
      <c r="U14" s="55">
        <f t="shared" si="5"/>
        <v>25.5</v>
      </c>
      <c r="V14" s="24">
        <f t="shared" si="6"/>
        <v>63</v>
      </c>
      <c r="W14" s="22">
        <v>9</v>
      </c>
    </row>
    <row r="15" spans="1:23" ht="15" thickBot="1">
      <c r="A15" s="57">
        <v>4</v>
      </c>
      <c r="B15" s="40" t="s">
        <v>200</v>
      </c>
      <c r="C15" s="40" t="s">
        <v>201</v>
      </c>
      <c r="D15" s="42">
        <v>2006</v>
      </c>
      <c r="E15" s="40" t="s">
        <v>202</v>
      </c>
      <c r="F15" s="17">
        <v>3</v>
      </c>
      <c r="G15" s="17" t="s">
        <v>26</v>
      </c>
      <c r="H15" s="18">
        <v>1</v>
      </c>
      <c r="I15" s="19" t="s">
        <v>22</v>
      </c>
      <c r="J15" s="13">
        <v>5</v>
      </c>
      <c r="K15" s="20">
        <v>5.25</v>
      </c>
      <c r="L15" s="21">
        <v>5</v>
      </c>
      <c r="M15" s="22"/>
      <c r="N15" s="20"/>
      <c r="O15" s="21"/>
      <c r="P15" s="22">
        <f t="shared" si="0"/>
        <v>30</v>
      </c>
      <c r="Q15" s="20">
        <f t="shared" si="1"/>
        <v>31.5</v>
      </c>
      <c r="R15" s="21">
        <f t="shared" si="2"/>
        <v>30</v>
      </c>
      <c r="S15" s="22">
        <f t="shared" si="3"/>
        <v>31.5</v>
      </c>
      <c r="T15" s="23">
        <f t="shared" si="4"/>
        <v>30</v>
      </c>
      <c r="U15" s="55">
        <f t="shared" si="5"/>
        <v>30</v>
      </c>
      <c r="V15" s="24">
        <f t="shared" si="6"/>
        <v>61.5</v>
      </c>
      <c r="W15" s="22">
        <v>10</v>
      </c>
    </row>
    <row r="16" spans="1:23">
      <c r="A16" s="56">
        <v>8</v>
      </c>
      <c r="B16" s="40" t="s">
        <v>208</v>
      </c>
      <c r="C16" s="40" t="s">
        <v>172</v>
      </c>
      <c r="D16" s="42">
        <v>2006</v>
      </c>
      <c r="E16" s="40" t="s">
        <v>62</v>
      </c>
      <c r="F16" s="17">
        <v>3</v>
      </c>
      <c r="G16" s="17" t="s">
        <v>26</v>
      </c>
      <c r="H16" s="18">
        <v>1</v>
      </c>
      <c r="I16" s="19" t="s">
        <v>22</v>
      </c>
      <c r="J16" s="13">
        <v>5.25</v>
      </c>
      <c r="K16" s="20">
        <v>5</v>
      </c>
      <c r="L16" s="21">
        <v>5</v>
      </c>
      <c r="M16" s="22"/>
      <c r="N16" s="20"/>
      <c r="O16" s="21"/>
      <c r="P16" s="22">
        <f t="shared" si="0"/>
        <v>31.5</v>
      </c>
      <c r="Q16" s="20">
        <f t="shared" si="1"/>
        <v>30</v>
      </c>
      <c r="R16" s="21">
        <f t="shared" si="2"/>
        <v>30</v>
      </c>
      <c r="S16" s="22">
        <f t="shared" si="3"/>
        <v>31.5</v>
      </c>
      <c r="T16" s="23">
        <f t="shared" si="4"/>
        <v>30</v>
      </c>
      <c r="U16" s="55">
        <f t="shared" si="5"/>
        <v>30</v>
      </c>
      <c r="V16" s="24">
        <f t="shared" si="6"/>
        <v>61.5</v>
      </c>
      <c r="W16" s="22">
        <v>10</v>
      </c>
    </row>
    <row r="17" spans="1:23" ht="15" thickBot="1">
      <c r="A17" s="57">
        <v>37</v>
      </c>
      <c r="B17" s="40" t="s">
        <v>255</v>
      </c>
      <c r="C17" s="40" t="s">
        <v>172</v>
      </c>
      <c r="D17" s="42">
        <v>2006</v>
      </c>
      <c r="E17" s="40" t="s">
        <v>62</v>
      </c>
      <c r="F17" s="17">
        <v>3</v>
      </c>
      <c r="G17" s="17" t="s">
        <v>26</v>
      </c>
      <c r="H17" s="18">
        <v>1</v>
      </c>
      <c r="I17" s="19" t="s">
        <v>22</v>
      </c>
      <c r="J17" s="13">
        <v>5</v>
      </c>
      <c r="K17" s="20">
        <v>5.25</v>
      </c>
      <c r="L17" s="21">
        <v>5</v>
      </c>
      <c r="M17" s="22"/>
      <c r="N17" s="20"/>
      <c r="O17" s="21"/>
      <c r="P17" s="22">
        <f t="shared" si="0"/>
        <v>30</v>
      </c>
      <c r="Q17" s="20">
        <f t="shared" si="1"/>
        <v>31.5</v>
      </c>
      <c r="R17" s="21">
        <f t="shared" si="2"/>
        <v>30</v>
      </c>
      <c r="S17" s="22">
        <f t="shared" si="3"/>
        <v>31.5</v>
      </c>
      <c r="T17" s="23">
        <f t="shared" si="4"/>
        <v>30</v>
      </c>
      <c r="U17" s="55">
        <f t="shared" si="5"/>
        <v>30</v>
      </c>
      <c r="V17" s="24">
        <f t="shared" si="6"/>
        <v>61.5</v>
      </c>
      <c r="W17" s="22">
        <v>10</v>
      </c>
    </row>
    <row r="18" spans="1:23">
      <c r="A18" s="56">
        <v>1</v>
      </c>
      <c r="B18" s="40" t="s">
        <v>195</v>
      </c>
      <c r="C18" s="40" t="s">
        <v>196</v>
      </c>
      <c r="D18" s="42">
        <v>2006</v>
      </c>
      <c r="E18" s="40" t="s">
        <v>62</v>
      </c>
      <c r="F18" s="17">
        <v>3</v>
      </c>
      <c r="G18" s="17" t="s">
        <v>26</v>
      </c>
      <c r="H18" s="18">
        <v>1</v>
      </c>
      <c r="I18" s="19" t="s">
        <v>22</v>
      </c>
      <c r="J18" s="13">
        <v>5</v>
      </c>
      <c r="K18" s="20">
        <v>4.75</v>
      </c>
      <c r="L18" s="21">
        <v>4.75</v>
      </c>
      <c r="M18" s="22"/>
      <c r="N18" s="20"/>
      <c r="O18" s="21"/>
      <c r="P18" s="22">
        <f t="shared" si="0"/>
        <v>30</v>
      </c>
      <c r="Q18" s="20">
        <f t="shared" si="1"/>
        <v>28.5</v>
      </c>
      <c r="R18" s="21">
        <f t="shared" si="2"/>
        <v>28.5</v>
      </c>
      <c r="S18" s="22">
        <f t="shared" si="3"/>
        <v>30</v>
      </c>
      <c r="T18" s="23">
        <f t="shared" si="4"/>
        <v>28.5</v>
      </c>
      <c r="U18" s="55">
        <f t="shared" si="5"/>
        <v>28.5</v>
      </c>
      <c r="V18" s="24">
        <f t="shared" si="6"/>
        <v>58.5</v>
      </c>
      <c r="W18" s="22">
        <v>13</v>
      </c>
    </row>
    <row r="19" spans="1:23" ht="15" thickBot="1">
      <c r="A19" s="57">
        <v>21</v>
      </c>
      <c r="B19" s="40" t="s">
        <v>227</v>
      </c>
      <c r="C19" s="41" t="s">
        <v>228</v>
      </c>
      <c r="D19" s="42">
        <v>2006</v>
      </c>
      <c r="E19" s="40" t="s">
        <v>82</v>
      </c>
      <c r="F19" s="17">
        <v>3</v>
      </c>
      <c r="G19" s="17" t="s">
        <v>26</v>
      </c>
      <c r="H19" s="18">
        <v>1</v>
      </c>
      <c r="I19" s="19" t="s">
        <v>22</v>
      </c>
      <c r="J19" s="13">
        <v>5</v>
      </c>
      <c r="K19" s="20">
        <v>4.75</v>
      </c>
      <c r="L19" s="21">
        <v>4.25</v>
      </c>
      <c r="M19" s="22"/>
      <c r="N19" s="20"/>
      <c r="O19" s="21"/>
      <c r="P19" s="22">
        <f t="shared" si="0"/>
        <v>30</v>
      </c>
      <c r="Q19" s="20">
        <f t="shared" si="1"/>
        <v>28.5</v>
      </c>
      <c r="R19" s="21">
        <f t="shared" si="2"/>
        <v>25.5</v>
      </c>
      <c r="S19" s="22">
        <f t="shared" si="3"/>
        <v>30</v>
      </c>
      <c r="T19" s="23">
        <f t="shared" si="4"/>
        <v>28.5</v>
      </c>
      <c r="U19" s="55">
        <f t="shared" si="5"/>
        <v>25.5</v>
      </c>
      <c r="V19" s="24">
        <f t="shared" si="6"/>
        <v>58.5</v>
      </c>
      <c r="W19" s="22">
        <v>14</v>
      </c>
    </row>
    <row r="20" spans="1:23">
      <c r="A20" s="56">
        <v>20</v>
      </c>
      <c r="B20" s="40" t="s">
        <v>226</v>
      </c>
      <c r="C20" s="40" t="s">
        <v>122</v>
      </c>
      <c r="D20" s="42">
        <v>2006</v>
      </c>
      <c r="E20" s="40" t="s">
        <v>62</v>
      </c>
      <c r="F20" s="17">
        <v>3</v>
      </c>
      <c r="G20" s="17" t="s">
        <v>26</v>
      </c>
      <c r="H20" s="18">
        <v>1</v>
      </c>
      <c r="I20" s="19" t="s">
        <v>22</v>
      </c>
      <c r="J20" s="13">
        <v>4.25</v>
      </c>
      <c r="K20" s="20">
        <v>5.5</v>
      </c>
      <c r="L20" s="21">
        <v>4</v>
      </c>
      <c r="M20" s="22"/>
      <c r="N20" s="20"/>
      <c r="O20" s="21"/>
      <c r="P20" s="22">
        <f t="shared" si="0"/>
        <v>25.5</v>
      </c>
      <c r="Q20" s="20">
        <f t="shared" si="1"/>
        <v>33</v>
      </c>
      <c r="R20" s="21">
        <f t="shared" si="2"/>
        <v>24</v>
      </c>
      <c r="S20" s="22">
        <f t="shared" si="3"/>
        <v>33</v>
      </c>
      <c r="T20" s="23">
        <f t="shared" si="4"/>
        <v>25.5</v>
      </c>
      <c r="U20" s="55">
        <f t="shared" si="5"/>
        <v>24</v>
      </c>
      <c r="V20" s="24">
        <f t="shared" si="6"/>
        <v>58.5</v>
      </c>
      <c r="W20" s="22">
        <v>15</v>
      </c>
    </row>
    <row r="21" spans="1:23" ht="15" thickBot="1">
      <c r="A21" s="57">
        <v>27</v>
      </c>
      <c r="B21" s="40" t="s">
        <v>166</v>
      </c>
      <c r="C21" s="49" t="s">
        <v>237</v>
      </c>
      <c r="D21" s="42">
        <v>2006</v>
      </c>
      <c r="E21" s="40" t="s">
        <v>168</v>
      </c>
      <c r="F21" s="17">
        <v>3</v>
      </c>
      <c r="G21" s="17" t="s">
        <v>21</v>
      </c>
      <c r="H21" s="18">
        <v>1</v>
      </c>
      <c r="I21" s="19" t="s">
        <v>22</v>
      </c>
      <c r="J21" s="13">
        <v>4.75</v>
      </c>
      <c r="K21" s="20">
        <v>4</v>
      </c>
      <c r="L21" s="21">
        <v>4.75</v>
      </c>
      <c r="M21" s="22"/>
      <c r="N21" s="20"/>
      <c r="O21" s="21"/>
      <c r="P21" s="22">
        <f t="shared" si="0"/>
        <v>28.5</v>
      </c>
      <c r="Q21" s="20">
        <f t="shared" si="1"/>
        <v>24</v>
      </c>
      <c r="R21" s="21">
        <f t="shared" si="2"/>
        <v>28.5</v>
      </c>
      <c r="S21" s="22">
        <f t="shared" si="3"/>
        <v>28.5</v>
      </c>
      <c r="T21" s="23">
        <f t="shared" si="4"/>
        <v>28.5</v>
      </c>
      <c r="U21" s="55">
        <f t="shared" si="5"/>
        <v>24</v>
      </c>
      <c r="V21" s="24">
        <f t="shared" si="6"/>
        <v>57</v>
      </c>
      <c r="W21" s="22">
        <v>16</v>
      </c>
    </row>
    <row r="22" spans="1:23">
      <c r="A22" s="56">
        <v>28</v>
      </c>
      <c r="B22" s="40" t="s">
        <v>238</v>
      </c>
      <c r="C22" s="41" t="s">
        <v>52</v>
      </c>
      <c r="D22" s="42">
        <v>2006</v>
      </c>
      <c r="E22" s="41" t="s">
        <v>239</v>
      </c>
      <c r="F22" s="17">
        <v>3</v>
      </c>
      <c r="G22" s="17" t="s">
        <v>26</v>
      </c>
      <c r="H22" s="18">
        <v>1</v>
      </c>
      <c r="I22" s="19" t="s">
        <v>22</v>
      </c>
      <c r="J22" s="13">
        <v>4.75</v>
      </c>
      <c r="K22" s="20">
        <v>4.75</v>
      </c>
      <c r="L22" s="21">
        <v>4.75</v>
      </c>
      <c r="M22" s="22"/>
      <c r="N22" s="20"/>
      <c r="O22" s="21"/>
      <c r="P22" s="22">
        <f t="shared" si="0"/>
        <v>28.5</v>
      </c>
      <c r="Q22" s="20">
        <f t="shared" si="1"/>
        <v>28.5</v>
      </c>
      <c r="R22" s="21">
        <f t="shared" si="2"/>
        <v>28.5</v>
      </c>
      <c r="S22" s="22">
        <f t="shared" si="3"/>
        <v>28.5</v>
      </c>
      <c r="T22" s="23">
        <f t="shared" si="4"/>
        <v>28.5</v>
      </c>
      <c r="U22" s="55">
        <f t="shared" si="5"/>
        <v>28.5</v>
      </c>
      <c r="V22" s="24">
        <f t="shared" si="6"/>
        <v>57</v>
      </c>
      <c r="W22" s="22">
        <v>16</v>
      </c>
    </row>
    <row r="23" spans="1:23" ht="15" thickBot="1">
      <c r="A23" s="57">
        <v>22</v>
      </c>
      <c r="B23" s="40" t="s">
        <v>229</v>
      </c>
      <c r="C23" s="49" t="s">
        <v>136</v>
      </c>
      <c r="D23" s="50">
        <v>2006</v>
      </c>
      <c r="E23" s="49" t="s">
        <v>230</v>
      </c>
      <c r="F23" s="17">
        <v>3</v>
      </c>
      <c r="G23" s="17" t="s">
        <v>54</v>
      </c>
      <c r="H23" s="18">
        <v>1</v>
      </c>
      <c r="I23" s="19" t="s">
        <v>22</v>
      </c>
      <c r="J23" s="13">
        <v>5</v>
      </c>
      <c r="K23" s="20">
        <v>4.5</v>
      </c>
      <c r="L23" s="21">
        <v>4.5</v>
      </c>
      <c r="M23" s="22"/>
      <c r="N23" s="20"/>
      <c r="O23" s="21"/>
      <c r="P23" s="22">
        <f t="shared" si="0"/>
        <v>30</v>
      </c>
      <c r="Q23" s="20">
        <f t="shared" si="1"/>
        <v>27</v>
      </c>
      <c r="R23" s="21">
        <f t="shared" si="2"/>
        <v>27</v>
      </c>
      <c r="S23" s="22">
        <f t="shared" si="3"/>
        <v>30</v>
      </c>
      <c r="T23" s="23">
        <f t="shared" si="4"/>
        <v>27</v>
      </c>
      <c r="U23" s="55">
        <f t="shared" si="5"/>
        <v>27</v>
      </c>
      <c r="V23" s="24">
        <f t="shared" si="6"/>
        <v>57</v>
      </c>
      <c r="W23" s="22">
        <v>18</v>
      </c>
    </row>
    <row r="24" spans="1:23">
      <c r="A24" s="56">
        <v>33</v>
      </c>
      <c r="B24" s="40" t="s">
        <v>247</v>
      </c>
      <c r="C24" s="49" t="s">
        <v>248</v>
      </c>
      <c r="D24" s="42">
        <v>2006</v>
      </c>
      <c r="E24" s="40" t="s">
        <v>168</v>
      </c>
      <c r="F24" s="17">
        <v>3</v>
      </c>
      <c r="G24" s="17" t="s">
        <v>21</v>
      </c>
      <c r="H24" s="18">
        <v>1</v>
      </c>
      <c r="I24" s="19" t="s">
        <v>22</v>
      </c>
      <c r="J24" s="13">
        <v>4.25</v>
      </c>
      <c r="K24" s="20">
        <v>3.75</v>
      </c>
      <c r="L24" s="21">
        <v>5</v>
      </c>
      <c r="M24" s="22"/>
      <c r="N24" s="20"/>
      <c r="O24" s="21"/>
      <c r="P24" s="22">
        <f t="shared" si="0"/>
        <v>25.5</v>
      </c>
      <c r="Q24" s="20">
        <f t="shared" si="1"/>
        <v>22.5</v>
      </c>
      <c r="R24" s="21">
        <f t="shared" si="2"/>
        <v>30</v>
      </c>
      <c r="S24" s="22">
        <f t="shared" si="3"/>
        <v>30</v>
      </c>
      <c r="T24" s="23">
        <f t="shared" si="4"/>
        <v>25.5</v>
      </c>
      <c r="U24" s="55">
        <f t="shared" si="5"/>
        <v>22.5</v>
      </c>
      <c r="V24" s="24">
        <f t="shared" si="6"/>
        <v>55.5</v>
      </c>
      <c r="W24" s="22">
        <v>19</v>
      </c>
    </row>
    <row r="25" spans="1:23" ht="15" thickBot="1">
      <c r="A25" s="57">
        <v>24</v>
      </c>
      <c r="B25" s="40" t="s">
        <v>232</v>
      </c>
      <c r="C25" s="40" t="s">
        <v>216</v>
      </c>
      <c r="D25" s="42">
        <v>2006</v>
      </c>
      <c r="E25" s="40" t="s">
        <v>202</v>
      </c>
      <c r="F25" s="17">
        <v>3</v>
      </c>
      <c r="G25" s="17" t="s">
        <v>26</v>
      </c>
      <c r="H25" s="18">
        <v>1</v>
      </c>
      <c r="I25" s="19" t="s">
        <v>22</v>
      </c>
      <c r="J25" s="13">
        <v>4.5</v>
      </c>
      <c r="K25" s="20">
        <v>4</v>
      </c>
      <c r="L25" s="21">
        <v>4.75</v>
      </c>
      <c r="M25" s="22"/>
      <c r="N25" s="20"/>
      <c r="O25" s="21"/>
      <c r="P25" s="22">
        <f t="shared" si="0"/>
        <v>27</v>
      </c>
      <c r="Q25" s="20">
        <f t="shared" si="1"/>
        <v>24</v>
      </c>
      <c r="R25" s="21">
        <f t="shared" si="2"/>
        <v>28.5</v>
      </c>
      <c r="S25" s="22">
        <f t="shared" si="3"/>
        <v>28.5</v>
      </c>
      <c r="T25" s="23">
        <f t="shared" si="4"/>
        <v>27</v>
      </c>
      <c r="U25" s="55">
        <f t="shared" si="5"/>
        <v>24</v>
      </c>
      <c r="V25" s="24">
        <f t="shared" si="6"/>
        <v>55.5</v>
      </c>
      <c r="W25" s="22">
        <v>20</v>
      </c>
    </row>
    <row r="26" spans="1:23">
      <c r="A26" s="56">
        <v>15</v>
      </c>
      <c r="B26" s="40" t="s">
        <v>219</v>
      </c>
      <c r="C26" s="41" t="s">
        <v>164</v>
      </c>
      <c r="D26" s="42">
        <v>2006</v>
      </c>
      <c r="E26" s="41" t="s">
        <v>220</v>
      </c>
      <c r="F26" s="17">
        <v>3</v>
      </c>
      <c r="G26" s="17" t="s">
        <v>26</v>
      </c>
      <c r="H26" s="18">
        <v>1</v>
      </c>
      <c r="I26" s="19" t="s">
        <v>22</v>
      </c>
      <c r="J26" s="13">
        <v>4.75</v>
      </c>
      <c r="K26" s="20">
        <v>4.5</v>
      </c>
      <c r="L26" s="21">
        <v>4.5</v>
      </c>
      <c r="M26" s="22"/>
      <c r="N26" s="20"/>
      <c r="O26" s="21"/>
      <c r="P26" s="22">
        <f t="shared" si="0"/>
        <v>28.5</v>
      </c>
      <c r="Q26" s="20">
        <f t="shared" si="1"/>
        <v>27</v>
      </c>
      <c r="R26" s="21">
        <f t="shared" si="2"/>
        <v>27</v>
      </c>
      <c r="S26" s="22">
        <f t="shared" si="3"/>
        <v>28.5</v>
      </c>
      <c r="T26" s="23">
        <f t="shared" si="4"/>
        <v>27</v>
      </c>
      <c r="U26" s="55">
        <f t="shared" si="5"/>
        <v>27</v>
      </c>
      <c r="V26" s="24">
        <f t="shared" si="6"/>
        <v>55.5</v>
      </c>
      <c r="W26" s="22">
        <v>21</v>
      </c>
    </row>
    <row r="27" spans="1:23" ht="15" thickBot="1">
      <c r="A27" s="57">
        <v>31</v>
      </c>
      <c r="B27" s="40" t="s">
        <v>243</v>
      </c>
      <c r="C27" s="49" t="s">
        <v>244</v>
      </c>
      <c r="D27" s="42">
        <v>2006</v>
      </c>
      <c r="E27" s="40" t="s">
        <v>57</v>
      </c>
      <c r="F27" s="17">
        <v>3</v>
      </c>
      <c r="G27" s="17" t="s">
        <v>21</v>
      </c>
      <c r="H27" s="18">
        <v>1</v>
      </c>
      <c r="I27" s="19" t="s">
        <v>22</v>
      </c>
      <c r="J27" s="13">
        <v>4.5</v>
      </c>
      <c r="K27" s="20">
        <v>4</v>
      </c>
      <c r="L27" s="21">
        <v>4.5</v>
      </c>
      <c r="M27" s="22"/>
      <c r="N27" s="20"/>
      <c r="O27" s="21"/>
      <c r="P27" s="22">
        <f t="shared" si="0"/>
        <v>27</v>
      </c>
      <c r="Q27" s="20">
        <f t="shared" si="1"/>
        <v>24</v>
      </c>
      <c r="R27" s="21">
        <f t="shared" si="2"/>
        <v>27</v>
      </c>
      <c r="S27" s="22">
        <f t="shared" si="3"/>
        <v>27</v>
      </c>
      <c r="T27" s="23">
        <f t="shared" si="4"/>
        <v>27</v>
      </c>
      <c r="U27" s="55">
        <f t="shared" si="5"/>
        <v>24</v>
      </c>
      <c r="V27" s="24">
        <f t="shared" si="6"/>
        <v>54</v>
      </c>
      <c r="W27" s="22">
        <v>22</v>
      </c>
    </row>
    <row r="28" spans="1:23">
      <c r="A28" s="56">
        <v>34</v>
      </c>
      <c r="B28" s="40" t="s">
        <v>249</v>
      </c>
      <c r="C28" s="49" t="s">
        <v>129</v>
      </c>
      <c r="D28" s="42">
        <v>2006</v>
      </c>
      <c r="E28" s="40" t="s">
        <v>57</v>
      </c>
      <c r="F28" s="17">
        <v>3</v>
      </c>
      <c r="G28" s="17" t="s">
        <v>21</v>
      </c>
      <c r="H28" s="18">
        <v>1</v>
      </c>
      <c r="I28" s="19" t="s">
        <v>22</v>
      </c>
      <c r="J28" s="13">
        <v>3.75</v>
      </c>
      <c r="K28" s="20">
        <v>4.25</v>
      </c>
      <c r="L28" s="21">
        <v>4.5</v>
      </c>
      <c r="M28" s="22"/>
      <c r="N28" s="20"/>
      <c r="O28" s="21"/>
      <c r="P28" s="22">
        <f t="shared" si="0"/>
        <v>22.5</v>
      </c>
      <c r="Q28" s="20">
        <f t="shared" si="1"/>
        <v>25.5</v>
      </c>
      <c r="R28" s="21">
        <f t="shared" si="2"/>
        <v>27</v>
      </c>
      <c r="S28" s="22">
        <f t="shared" si="3"/>
        <v>27</v>
      </c>
      <c r="T28" s="23">
        <f t="shared" si="4"/>
        <v>25.5</v>
      </c>
      <c r="U28" s="55">
        <f t="shared" si="5"/>
        <v>22.5</v>
      </c>
      <c r="V28" s="24">
        <f t="shared" si="6"/>
        <v>52.5</v>
      </c>
      <c r="W28" s="22">
        <v>23</v>
      </c>
    </row>
    <row r="29" spans="1:23" ht="15" thickBot="1">
      <c r="A29" s="57">
        <v>13</v>
      </c>
      <c r="B29" s="40" t="s">
        <v>44</v>
      </c>
      <c r="C29" s="49" t="s">
        <v>216</v>
      </c>
      <c r="D29" s="50">
        <v>2006</v>
      </c>
      <c r="E29" s="49" t="s">
        <v>117</v>
      </c>
      <c r="F29" s="17">
        <v>3</v>
      </c>
      <c r="G29" s="17" t="s">
        <v>54</v>
      </c>
      <c r="H29" s="18">
        <v>1</v>
      </c>
      <c r="I29" s="19" t="s">
        <v>22</v>
      </c>
      <c r="J29" s="13">
        <v>4</v>
      </c>
      <c r="K29" s="20">
        <v>3.75</v>
      </c>
      <c r="L29" s="21">
        <v>4.25</v>
      </c>
      <c r="M29" s="22"/>
      <c r="N29" s="20"/>
      <c r="O29" s="21"/>
      <c r="P29" s="22">
        <f t="shared" si="0"/>
        <v>24</v>
      </c>
      <c r="Q29" s="20">
        <f t="shared" si="1"/>
        <v>22.5</v>
      </c>
      <c r="R29" s="21">
        <f t="shared" si="2"/>
        <v>25.5</v>
      </c>
      <c r="S29" s="22">
        <f t="shared" si="3"/>
        <v>25.5</v>
      </c>
      <c r="T29" s="23">
        <f t="shared" si="4"/>
        <v>24</v>
      </c>
      <c r="U29" s="55">
        <f t="shared" si="5"/>
        <v>22.5</v>
      </c>
      <c r="V29" s="24">
        <f t="shared" si="6"/>
        <v>49.5</v>
      </c>
      <c r="W29" s="22">
        <v>24</v>
      </c>
    </row>
    <row r="30" spans="1:23">
      <c r="A30" s="56">
        <v>14</v>
      </c>
      <c r="B30" s="40" t="s">
        <v>217</v>
      </c>
      <c r="C30" s="49" t="s">
        <v>218</v>
      </c>
      <c r="D30" s="50">
        <v>2006</v>
      </c>
      <c r="E30" s="49" t="s">
        <v>53</v>
      </c>
      <c r="F30" s="17">
        <v>3</v>
      </c>
      <c r="G30" s="17" t="s">
        <v>54</v>
      </c>
      <c r="H30" s="18">
        <v>1</v>
      </c>
      <c r="I30" s="19" t="s">
        <v>22</v>
      </c>
      <c r="J30" s="13">
        <v>4</v>
      </c>
      <c r="K30" s="20">
        <v>3.5</v>
      </c>
      <c r="L30" s="21">
        <v>4.25</v>
      </c>
      <c r="M30" s="22"/>
      <c r="N30" s="20"/>
      <c r="O30" s="21"/>
      <c r="P30" s="22">
        <f t="shared" si="0"/>
        <v>24</v>
      </c>
      <c r="Q30" s="20">
        <f t="shared" si="1"/>
        <v>21</v>
      </c>
      <c r="R30" s="21">
        <f t="shared" si="2"/>
        <v>25.5</v>
      </c>
      <c r="S30" s="22">
        <f t="shared" si="3"/>
        <v>25.5</v>
      </c>
      <c r="T30" s="23">
        <f t="shared" si="4"/>
        <v>24</v>
      </c>
      <c r="U30" s="55">
        <f t="shared" si="5"/>
        <v>21</v>
      </c>
      <c r="V30" s="24">
        <f t="shared" si="6"/>
        <v>49.5</v>
      </c>
      <c r="W30" s="22">
        <v>24</v>
      </c>
    </row>
    <row r="31" spans="1:23" ht="15" thickBot="1">
      <c r="A31" s="57">
        <v>41</v>
      </c>
      <c r="B31" s="40" t="s">
        <v>259</v>
      </c>
      <c r="C31" s="49" t="s">
        <v>260</v>
      </c>
      <c r="D31" s="42">
        <v>2006</v>
      </c>
      <c r="E31" s="40" t="s">
        <v>168</v>
      </c>
      <c r="F31" s="17">
        <v>3</v>
      </c>
      <c r="G31" s="17" t="s">
        <v>21</v>
      </c>
      <c r="H31" s="18">
        <v>1</v>
      </c>
      <c r="I31" s="19" t="s">
        <v>22</v>
      </c>
      <c r="J31" s="13">
        <v>4.5</v>
      </c>
      <c r="K31" s="20">
        <v>3.75</v>
      </c>
      <c r="L31" s="21">
        <v>3.5</v>
      </c>
      <c r="M31" s="22"/>
      <c r="N31" s="20"/>
      <c r="O31" s="21"/>
      <c r="P31" s="22">
        <f t="shared" si="0"/>
        <v>27</v>
      </c>
      <c r="Q31" s="20">
        <f t="shared" si="1"/>
        <v>22.5</v>
      </c>
      <c r="R31" s="21">
        <f t="shared" si="2"/>
        <v>21</v>
      </c>
      <c r="S31" s="22">
        <f t="shared" si="3"/>
        <v>27</v>
      </c>
      <c r="T31" s="23">
        <f t="shared" si="4"/>
        <v>22.5</v>
      </c>
      <c r="U31" s="55">
        <f t="shared" si="5"/>
        <v>21</v>
      </c>
      <c r="V31" s="24">
        <f t="shared" si="6"/>
        <v>49.5</v>
      </c>
      <c r="W31" s="22">
        <v>26</v>
      </c>
    </row>
    <row r="32" spans="1:23">
      <c r="A32" s="56">
        <v>3</v>
      </c>
      <c r="B32" s="40" t="s">
        <v>199</v>
      </c>
      <c r="C32" s="49" t="s">
        <v>188</v>
      </c>
      <c r="D32" s="50">
        <v>2006</v>
      </c>
      <c r="E32" s="49" t="s">
        <v>53</v>
      </c>
      <c r="F32" s="17">
        <v>3</v>
      </c>
      <c r="G32" s="17" t="s">
        <v>54</v>
      </c>
      <c r="H32" s="18">
        <v>1</v>
      </c>
      <c r="I32" s="19" t="s">
        <v>22</v>
      </c>
      <c r="J32" s="13">
        <v>3.75</v>
      </c>
      <c r="K32" s="20">
        <v>3.5</v>
      </c>
      <c r="L32" s="21">
        <v>4.25</v>
      </c>
      <c r="M32" s="22"/>
      <c r="N32" s="20"/>
      <c r="O32" s="21"/>
      <c r="P32" s="22">
        <f t="shared" si="0"/>
        <v>22.5</v>
      </c>
      <c r="Q32" s="20">
        <f t="shared" si="1"/>
        <v>21</v>
      </c>
      <c r="R32" s="21">
        <f t="shared" si="2"/>
        <v>25.5</v>
      </c>
      <c r="S32" s="22">
        <f t="shared" si="3"/>
        <v>25.5</v>
      </c>
      <c r="T32" s="23">
        <f t="shared" si="4"/>
        <v>22.5</v>
      </c>
      <c r="U32" s="55">
        <f t="shared" si="5"/>
        <v>21</v>
      </c>
      <c r="V32" s="24">
        <f t="shared" si="6"/>
        <v>48</v>
      </c>
      <c r="W32" s="22">
        <v>27</v>
      </c>
    </row>
    <row r="33" spans="1:23" ht="15" thickBot="1">
      <c r="A33" s="57">
        <v>17</v>
      </c>
      <c r="B33" s="40" t="s">
        <v>222</v>
      </c>
      <c r="C33" s="49" t="s">
        <v>223</v>
      </c>
      <c r="D33" s="42">
        <v>2006</v>
      </c>
      <c r="E33" s="40" t="s">
        <v>57</v>
      </c>
      <c r="F33" s="17">
        <v>3</v>
      </c>
      <c r="G33" s="17" t="s">
        <v>21</v>
      </c>
      <c r="H33" s="18">
        <v>1</v>
      </c>
      <c r="I33" s="19" t="s">
        <v>22</v>
      </c>
      <c r="J33" s="13">
        <v>3.75</v>
      </c>
      <c r="K33" s="20">
        <v>3.75</v>
      </c>
      <c r="L33" s="21">
        <v>4.25</v>
      </c>
      <c r="M33" s="22"/>
      <c r="N33" s="20"/>
      <c r="O33" s="21"/>
      <c r="P33" s="22">
        <f t="shared" si="0"/>
        <v>22.5</v>
      </c>
      <c r="Q33" s="20">
        <f t="shared" si="1"/>
        <v>22.5</v>
      </c>
      <c r="R33" s="21">
        <f t="shared" si="2"/>
        <v>25.5</v>
      </c>
      <c r="S33" s="22">
        <f t="shared" si="3"/>
        <v>25.5</v>
      </c>
      <c r="T33" s="23">
        <f t="shared" si="4"/>
        <v>22.5</v>
      </c>
      <c r="U33" s="55">
        <f t="shared" si="5"/>
        <v>22.5</v>
      </c>
      <c r="V33" s="24">
        <f t="shared" si="6"/>
        <v>48</v>
      </c>
      <c r="W33" s="22">
        <v>27</v>
      </c>
    </row>
    <row r="34" spans="1:23">
      <c r="A34" s="56">
        <v>25</v>
      </c>
      <c r="B34" s="40" t="s">
        <v>233</v>
      </c>
      <c r="C34" s="49" t="s">
        <v>234</v>
      </c>
      <c r="D34" s="50">
        <v>2006</v>
      </c>
      <c r="E34" s="49" t="s">
        <v>134</v>
      </c>
      <c r="F34" s="17">
        <v>3</v>
      </c>
      <c r="G34" s="17" t="s">
        <v>54</v>
      </c>
      <c r="H34" s="18">
        <v>1</v>
      </c>
      <c r="I34" s="19" t="s">
        <v>22</v>
      </c>
      <c r="J34" s="13">
        <v>4.25</v>
      </c>
      <c r="K34" s="20">
        <v>3.75</v>
      </c>
      <c r="L34" s="21">
        <v>3.75</v>
      </c>
      <c r="M34" s="22"/>
      <c r="N34" s="20"/>
      <c r="O34" s="21"/>
      <c r="P34" s="22">
        <f t="shared" si="0"/>
        <v>25.5</v>
      </c>
      <c r="Q34" s="20">
        <f t="shared" si="1"/>
        <v>22.5</v>
      </c>
      <c r="R34" s="21">
        <f t="shared" si="2"/>
        <v>22.5</v>
      </c>
      <c r="S34" s="22">
        <f t="shared" si="3"/>
        <v>25.5</v>
      </c>
      <c r="T34" s="23">
        <f t="shared" si="4"/>
        <v>22.5</v>
      </c>
      <c r="U34" s="55">
        <f t="shared" si="5"/>
        <v>22.5</v>
      </c>
      <c r="V34" s="24">
        <f t="shared" si="6"/>
        <v>48</v>
      </c>
      <c r="W34" s="22">
        <v>29</v>
      </c>
    </row>
    <row r="35" spans="1:23" ht="15" thickBot="1">
      <c r="A35" s="57">
        <v>6</v>
      </c>
      <c r="B35" s="40" t="s">
        <v>205</v>
      </c>
      <c r="C35" s="49" t="s">
        <v>142</v>
      </c>
      <c r="D35" s="42">
        <v>2006</v>
      </c>
      <c r="E35" s="40" t="s">
        <v>57</v>
      </c>
      <c r="F35" s="17">
        <v>3</v>
      </c>
      <c r="G35" s="17" t="s">
        <v>21</v>
      </c>
      <c r="H35" s="18">
        <v>1</v>
      </c>
      <c r="I35" s="19" t="s">
        <v>22</v>
      </c>
      <c r="J35" s="13">
        <v>3.5</v>
      </c>
      <c r="K35" s="20">
        <v>3.75</v>
      </c>
      <c r="L35" s="21">
        <v>4</v>
      </c>
      <c r="M35" s="22"/>
      <c r="N35" s="20"/>
      <c r="O35" s="21"/>
      <c r="P35" s="22">
        <f t="shared" si="0"/>
        <v>21</v>
      </c>
      <c r="Q35" s="20">
        <f t="shared" si="1"/>
        <v>22.5</v>
      </c>
      <c r="R35" s="21">
        <f t="shared" si="2"/>
        <v>24</v>
      </c>
      <c r="S35" s="22">
        <f t="shared" si="3"/>
        <v>24</v>
      </c>
      <c r="T35" s="23">
        <f t="shared" si="4"/>
        <v>22.5</v>
      </c>
      <c r="U35" s="55">
        <f t="shared" si="5"/>
        <v>21</v>
      </c>
      <c r="V35" s="24">
        <f t="shared" si="6"/>
        <v>46.5</v>
      </c>
      <c r="W35" s="22">
        <v>30</v>
      </c>
    </row>
    <row r="36" spans="1:23">
      <c r="A36" s="56">
        <v>44</v>
      </c>
      <c r="B36" s="41" t="s">
        <v>104</v>
      </c>
      <c r="C36" s="41" t="s">
        <v>263</v>
      </c>
      <c r="D36" s="42">
        <v>2006</v>
      </c>
      <c r="E36" s="41" t="s">
        <v>264</v>
      </c>
      <c r="F36" s="17">
        <v>3</v>
      </c>
      <c r="G36" s="17" t="s">
        <v>26</v>
      </c>
      <c r="H36" s="18">
        <v>1</v>
      </c>
      <c r="I36" s="19" t="s">
        <v>22</v>
      </c>
      <c r="J36" s="13">
        <v>3.5</v>
      </c>
      <c r="K36" s="20">
        <v>3.25</v>
      </c>
      <c r="L36" s="21">
        <v>4</v>
      </c>
      <c r="M36" s="22"/>
      <c r="N36" s="20"/>
      <c r="O36" s="21"/>
      <c r="P36" s="22">
        <f t="shared" si="0"/>
        <v>21</v>
      </c>
      <c r="Q36" s="20">
        <f t="shared" si="1"/>
        <v>19.5</v>
      </c>
      <c r="R36" s="21">
        <f t="shared" si="2"/>
        <v>24</v>
      </c>
      <c r="S36" s="22">
        <f t="shared" si="3"/>
        <v>24</v>
      </c>
      <c r="T36" s="23">
        <f t="shared" si="4"/>
        <v>21</v>
      </c>
      <c r="U36" s="55">
        <f t="shared" si="5"/>
        <v>19.5</v>
      </c>
      <c r="V36" s="24">
        <f t="shared" si="6"/>
        <v>45</v>
      </c>
      <c r="W36" s="22">
        <v>31</v>
      </c>
    </row>
    <row r="37" spans="1:23" ht="15" thickBot="1">
      <c r="A37" s="57">
        <v>5</v>
      </c>
      <c r="B37" s="40" t="s">
        <v>203</v>
      </c>
      <c r="C37" s="49" t="s">
        <v>204</v>
      </c>
      <c r="D37" s="50">
        <v>2006</v>
      </c>
      <c r="E37" s="49" t="s">
        <v>53</v>
      </c>
      <c r="F37" s="17">
        <v>3</v>
      </c>
      <c r="G37" s="17" t="s">
        <v>54</v>
      </c>
      <c r="H37" s="18">
        <v>1</v>
      </c>
      <c r="I37" s="19" t="s">
        <v>22</v>
      </c>
      <c r="J37" s="13">
        <v>3.75</v>
      </c>
      <c r="K37" s="20">
        <v>3.75</v>
      </c>
      <c r="L37" s="21">
        <v>3.25</v>
      </c>
      <c r="M37" s="22"/>
      <c r="N37" s="20"/>
      <c r="O37" s="21"/>
      <c r="P37" s="22">
        <f t="shared" si="0"/>
        <v>22.5</v>
      </c>
      <c r="Q37" s="20">
        <f t="shared" si="1"/>
        <v>22.5</v>
      </c>
      <c r="R37" s="21">
        <f t="shared" si="2"/>
        <v>19.5</v>
      </c>
      <c r="S37" s="22">
        <f t="shared" si="3"/>
        <v>22.5</v>
      </c>
      <c r="T37" s="23">
        <f t="shared" si="4"/>
        <v>22.5</v>
      </c>
      <c r="U37" s="55">
        <f t="shared" si="5"/>
        <v>19.5</v>
      </c>
      <c r="V37" s="24">
        <f t="shared" si="6"/>
        <v>45</v>
      </c>
      <c r="W37" s="22">
        <v>32</v>
      </c>
    </row>
    <row r="38" spans="1:23">
      <c r="A38" s="56">
        <v>42</v>
      </c>
      <c r="B38" s="40" t="s">
        <v>98</v>
      </c>
      <c r="C38" s="49" t="s">
        <v>72</v>
      </c>
      <c r="D38" s="50">
        <v>2006</v>
      </c>
      <c r="E38" s="49" t="s">
        <v>100</v>
      </c>
      <c r="F38" s="17">
        <v>3</v>
      </c>
      <c r="G38" s="17" t="s">
        <v>54</v>
      </c>
      <c r="H38" s="18">
        <v>1</v>
      </c>
      <c r="I38" s="19" t="s">
        <v>22</v>
      </c>
      <c r="J38" s="13">
        <v>4.5</v>
      </c>
      <c r="K38" s="20">
        <v>3</v>
      </c>
      <c r="L38" s="21">
        <v>3</v>
      </c>
      <c r="M38" s="22">
        <v>5</v>
      </c>
      <c r="N38" s="20"/>
      <c r="O38" s="21"/>
      <c r="P38" s="22">
        <f t="shared" si="0"/>
        <v>22</v>
      </c>
      <c r="Q38" s="20">
        <f t="shared" si="1"/>
        <v>18</v>
      </c>
      <c r="R38" s="21">
        <f t="shared" si="2"/>
        <v>18</v>
      </c>
      <c r="S38" s="22">
        <f t="shared" si="3"/>
        <v>22</v>
      </c>
      <c r="T38" s="23">
        <f t="shared" si="4"/>
        <v>18</v>
      </c>
      <c r="U38" s="55">
        <f t="shared" si="5"/>
        <v>18</v>
      </c>
      <c r="V38" s="24">
        <f t="shared" si="6"/>
        <v>40</v>
      </c>
      <c r="W38" s="22">
        <v>33</v>
      </c>
    </row>
    <row r="39" spans="1:23" ht="15" thickBot="1">
      <c r="A39" s="57">
        <v>32</v>
      </c>
      <c r="B39" s="40" t="s">
        <v>245</v>
      </c>
      <c r="C39" s="49" t="s">
        <v>246</v>
      </c>
      <c r="D39" s="42">
        <v>2006</v>
      </c>
      <c r="E39" s="40" t="s">
        <v>168</v>
      </c>
      <c r="F39" s="17">
        <v>3</v>
      </c>
      <c r="G39" s="17" t="s">
        <v>21</v>
      </c>
      <c r="H39" s="18">
        <v>1</v>
      </c>
      <c r="I39" s="19" t="s">
        <v>22</v>
      </c>
      <c r="J39" s="13">
        <v>2.75</v>
      </c>
      <c r="K39" s="20">
        <v>3.25</v>
      </c>
      <c r="L39" s="21">
        <v>3.25</v>
      </c>
      <c r="M39" s="22"/>
      <c r="N39" s="20"/>
      <c r="O39" s="21"/>
      <c r="P39" s="22">
        <f t="shared" si="0"/>
        <v>16.5</v>
      </c>
      <c r="Q39" s="20">
        <f t="shared" si="1"/>
        <v>19.5</v>
      </c>
      <c r="R39" s="21">
        <f t="shared" si="2"/>
        <v>19.5</v>
      </c>
      <c r="S39" s="22">
        <f t="shared" si="3"/>
        <v>19.5</v>
      </c>
      <c r="T39" s="23">
        <f t="shared" si="4"/>
        <v>19.5</v>
      </c>
      <c r="U39" s="55">
        <f t="shared" si="5"/>
        <v>16.5</v>
      </c>
      <c r="V39" s="24">
        <f t="shared" si="6"/>
        <v>39</v>
      </c>
      <c r="W39" s="22">
        <v>34</v>
      </c>
    </row>
    <row r="40" spans="1:23">
      <c r="A40" s="56">
        <v>7</v>
      </c>
      <c r="B40" s="40" t="s">
        <v>206</v>
      </c>
      <c r="C40" s="49" t="s">
        <v>207</v>
      </c>
      <c r="D40" s="42">
        <v>2006</v>
      </c>
      <c r="E40" s="40" t="s">
        <v>57</v>
      </c>
      <c r="F40" s="17">
        <v>3</v>
      </c>
      <c r="G40" s="17" t="s">
        <v>21</v>
      </c>
      <c r="H40" s="18">
        <v>1</v>
      </c>
      <c r="I40" s="19" t="s">
        <v>22</v>
      </c>
      <c r="J40" s="13">
        <v>3.25</v>
      </c>
      <c r="K40" s="20">
        <v>3</v>
      </c>
      <c r="L40" s="21">
        <v>2.75</v>
      </c>
      <c r="M40" s="22">
        <v>5</v>
      </c>
      <c r="N40" s="20"/>
      <c r="O40" s="21"/>
      <c r="P40" s="22">
        <f t="shared" si="0"/>
        <v>14.5</v>
      </c>
      <c r="Q40" s="20">
        <f t="shared" si="1"/>
        <v>18</v>
      </c>
      <c r="R40" s="21">
        <f t="shared" si="2"/>
        <v>16.5</v>
      </c>
      <c r="S40" s="22">
        <f t="shared" si="3"/>
        <v>18</v>
      </c>
      <c r="T40" s="23">
        <f t="shared" si="4"/>
        <v>16.5</v>
      </c>
      <c r="U40" s="55">
        <f t="shared" si="5"/>
        <v>14.5</v>
      </c>
      <c r="V40" s="24">
        <f t="shared" si="6"/>
        <v>34.5</v>
      </c>
      <c r="W40" s="22">
        <v>35</v>
      </c>
    </row>
    <row r="41" spans="1:23" ht="15" thickBot="1">
      <c r="A41" s="57">
        <v>2</v>
      </c>
      <c r="B41" s="40" t="s">
        <v>197</v>
      </c>
      <c r="C41" s="49" t="s">
        <v>198</v>
      </c>
      <c r="D41" s="42">
        <v>2006</v>
      </c>
      <c r="E41" s="40" t="s">
        <v>57</v>
      </c>
      <c r="F41" s="17">
        <v>3</v>
      </c>
      <c r="G41" s="17" t="s">
        <v>21</v>
      </c>
      <c r="H41" s="18">
        <v>1</v>
      </c>
      <c r="I41" s="19" t="s">
        <v>22</v>
      </c>
      <c r="J41" s="13"/>
      <c r="K41" s="20"/>
      <c r="L41" s="21"/>
      <c r="M41" s="22"/>
      <c r="N41" s="20"/>
      <c r="O41" s="21"/>
      <c r="P41" s="22">
        <f t="shared" ref="P41:R48" si="7">J41*$G$3-M41</f>
        <v>0</v>
      </c>
      <c r="Q41" s="20">
        <f t="shared" si="7"/>
        <v>0</v>
      </c>
      <c r="R41" s="21">
        <f t="shared" si="7"/>
        <v>0</v>
      </c>
      <c r="S41" s="22">
        <f t="shared" ref="S41:S48" si="8">MAX(P41:R41)</f>
        <v>0</v>
      </c>
      <c r="T41" s="23">
        <f t="shared" ref="T41:T48" si="9">LARGE(P41:R41,2)</f>
        <v>0</v>
      </c>
      <c r="U41" s="55"/>
      <c r="V41" s="24">
        <f t="shared" ref="V41:V48" si="10">S41+T41</f>
        <v>0</v>
      </c>
      <c r="W41" s="22">
        <v>0</v>
      </c>
    </row>
    <row r="42" spans="1:23">
      <c r="A42" s="56">
        <v>18</v>
      </c>
      <c r="B42" s="40" t="s">
        <v>222</v>
      </c>
      <c r="C42" s="49" t="s">
        <v>224</v>
      </c>
      <c r="D42" s="42">
        <v>2006</v>
      </c>
      <c r="E42" s="40" t="s">
        <v>40</v>
      </c>
      <c r="F42" s="17">
        <v>3</v>
      </c>
      <c r="G42" s="17" t="s">
        <v>21</v>
      </c>
      <c r="H42" s="18">
        <v>1</v>
      </c>
      <c r="I42" s="19" t="s">
        <v>22</v>
      </c>
      <c r="J42" s="13"/>
      <c r="K42" s="20"/>
      <c r="L42" s="21"/>
      <c r="M42" s="22"/>
      <c r="N42" s="20"/>
      <c r="O42" s="21"/>
      <c r="P42" s="22">
        <f t="shared" si="7"/>
        <v>0</v>
      </c>
      <c r="Q42" s="20">
        <f t="shared" si="7"/>
        <v>0</v>
      </c>
      <c r="R42" s="21">
        <f t="shared" si="7"/>
        <v>0</v>
      </c>
      <c r="S42" s="22">
        <f t="shared" si="8"/>
        <v>0</v>
      </c>
      <c r="T42" s="23">
        <f t="shared" si="9"/>
        <v>0</v>
      </c>
      <c r="U42" s="55"/>
      <c r="V42" s="24">
        <f t="shared" si="10"/>
        <v>0</v>
      </c>
      <c r="W42" s="22">
        <v>0</v>
      </c>
    </row>
    <row r="43" spans="1:23" ht="15" thickBot="1">
      <c r="A43" s="57">
        <v>19</v>
      </c>
      <c r="B43" s="40" t="s">
        <v>225</v>
      </c>
      <c r="C43" s="49" t="s">
        <v>172</v>
      </c>
      <c r="D43" s="50">
        <v>2006</v>
      </c>
      <c r="E43" s="49" t="s">
        <v>134</v>
      </c>
      <c r="F43" s="17">
        <v>3</v>
      </c>
      <c r="G43" s="17" t="s">
        <v>54</v>
      </c>
      <c r="H43" s="18">
        <v>1</v>
      </c>
      <c r="I43" s="19" t="s">
        <v>22</v>
      </c>
      <c r="J43" s="13"/>
      <c r="K43" s="20"/>
      <c r="L43" s="21"/>
      <c r="M43" s="22"/>
      <c r="N43" s="20"/>
      <c r="O43" s="21"/>
      <c r="P43" s="22">
        <f t="shared" si="7"/>
        <v>0</v>
      </c>
      <c r="Q43" s="20">
        <f t="shared" si="7"/>
        <v>0</v>
      </c>
      <c r="R43" s="21">
        <f t="shared" si="7"/>
        <v>0</v>
      </c>
      <c r="S43" s="22">
        <f t="shared" si="8"/>
        <v>0</v>
      </c>
      <c r="T43" s="23">
        <f t="shared" si="9"/>
        <v>0</v>
      </c>
      <c r="U43" s="55"/>
      <c r="V43" s="24">
        <f t="shared" si="10"/>
        <v>0</v>
      </c>
      <c r="W43" s="22">
        <v>0</v>
      </c>
    </row>
    <row r="44" spans="1:23">
      <c r="A44" s="56">
        <v>23</v>
      </c>
      <c r="B44" s="40" t="s">
        <v>231</v>
      </c>
      <c r="C44" s="35" t="s">
        <v>50</v>
      </c>
      <c r="D44" s="42">
        <v>2006</v>
      </c>
      <c r="E44" s="51" t="s">
        <v>220</v>
      </c>
      <c r="F44" s="18">
        <v>3</v>
      </c>
      <c r="G44" s="28" t="s">
        <v>26</v>
      </c>
      <c r="H44" s="18">
        <v>1</v>
      </c>
      <c r="I44" s="19" t="s">
        <v>22</v>
      </c>
      <c r="J44" s="13"/>
      <c r="K44" s="20"/>
      <c r="L44" s="21"/>
      <c r="M44" s="22"/>
      <c r="N44" s="20"/>
      <c r="O44" s="21"/>
      <c r="P44" s="22">
        <f t="shared" si="7"/>
        <v>0</v>
      </c>
      <c r="Q44" s="20">
        <f t="shared" si="7"/>
        <v>0</v>
      </c>
      <c r="R44" s="21">
        <f t="shared" si="7"/>
        <v>0</v>
      </c>
      <c r="S44" s="22">
        <f t="shared" si="8"/>
        <v>0</v>
      </c>
      <c r="T44" s="23">
        <f t="shared" si="9"/>
        <v>0</v>
      </c>
      <c r="U44" s="55"/>
      <c r="V44" s="24">
        <f t="shared" si="10"/>
        <v>0</v>
      </c>
      <c r="W44" s="22">
        <v>0</v>
      </c>
    </row>
    <row r="45" spans="1:23" ht="15" thickBot="1">
      <c r="A45" s="57">
        <v>26</v>
      </c>
      <c r="B45" s="40" t="s">
        <v>235</v>
      </c>
      <c r="C45" s="49" t="s">
        <v>236</v>
      </c>
      <c r="D45" s="42">
        <v>2006</v>
      </c>
      <c r="E45" s="40" t="s">
        <v>20</v>
      </c>
      <c r="F45" s="17">
        <v>3</v>
      </c>
      <c r="G45" s="17" t="s">
        <v>21</v>
      </c>
      <c r="H45" s="18">
        <v>1</v>
      </c>
      <c r="I45" s="19" t="s">
        <v>22</v>
      </c>
      <c r="J45" s="13"/>
      <c r="K45" s="20"/>
      <c r="L45" s="21"/>
      <c r="M45" s="22"/>
      <c r="N45" s="20"/>
      <c r="O45" s="21"/>
      <c r="P45" s="22">
        <f t="shared" si="7"/>
        <v>0</v>
      </c>
      <c r="Q45" s="20">
        <f t="shared" si="7"/>
        <v>0</v>
      </c>
      <c r="R45" s="21">
        <f t="shared" si="7"/>
        <v>0</v>
      </c>
      <c r="S45" s="22">
        <f t="shared" si="8"/>
        <v>0</v>
      </c>
      <c r="T45" s="23">
        <f t="shared" si="9"/>
        <v>0</v>
      </c>
      <c r="U45" s="55"/>
      <c r="V45" s="24">
        <f t="shared" si="10"/>
        <v>0</v>
      </c>
      <c r="W45" s="22">
        <v>0</v>
      </c>
    </row>
    <row r="46" spans="1:23">
      <c r="A46" s="56">
        <v>29</v>
      </c>
      <c r="B46" s="40" t="s">
        <v>240</v>
      </c>
      <c r="C46" s="49" t="s">
        <v>241</v>
      </c>
      <c r="D46" s="50">
        <v>2006</v>
      </c>
      <c r="E46" s="49" t="s">
        <v>134</v>
      </c>
      <c r="F46" s="17">
        <v>3</v>
      </c>
      <c r="G46" s="17" t="s">
        <v>54</v>
      </c>
      <c r="H46" s="18">
        <v>1</v>
      </c>
      <c r="I46" s="19" t="s">
        <v>22</v>
      </c>
      <c r="J46" s="13"/>
      <c r="K46" s="20"/>
      <c r="L46" s="21"/>
      <c r="M46" s="22"/>
      <c r="N46" s="20"/>
      <c r="O46" s="21"/>
      <c r="P46" s="22">
        <f t="shared" si="7"/>
        <v>0</v>
      </c>
      <c r="Q46" s="20">
        <f t="shared" si="7"/>
        <v>0</v>
      </c>
      <c r="R46" s="21">
        <f t="shared" si="7"/>
        <v>0</v>
      </c>
      <c r="S46" s="22">
        <f t="shared" si="8"/>
        <v>0</v>
      </c>
      <c r="T46" s="23">
        <f t="shared" si="9"/>
        <v>0</v>
      </c>
      <c r="U46" s="55"/>
      <c r="V46" s="24">
        <f t="shared" si="10"/>
        <v>0</v>
      </c>
      <c r="W46" s="22">
        <v>0</v>
      </c>
    </row>
    <row r="47" spans="1:23">
      <c r="A47" s="57">
        <v>36</v>
      </c>
      <c r="B47" s="40" t="s">
        <v>253</v>
      </c>
      <c r="C47" s="41" t="s">
        <v>188</v>
      </c>
      <c r="D47" s="42">
        <v>2006</v>
      </c>
      <c r="E47" s="41" t="s">
        <v>254</v>
      </c>
      <c r="F47" s="17">
        <v>3</v>
      </c>
      <c r="G47" s="17" t="s">
        <v>26</v>
      </c>
      <c r="H47" s="18">
        <v>1</v>
      </c>
      <c r="I47" s="19" t="s">
        <v>22</v>
      </c>
      <c r="J47" s="13"/>
      <c r="K47" s="20"/>
      <c r="L47" s="21"/>
      <c r="M47" s="22"/>
      <c r="N47" s="20"/>
      <c r="O47" s="21"/>
      <c r="P47" s="22">
        <f t="shared" si="7"/>
        <v>0</v>
      </c>
      <c r="Q47" s="20">
        <f t="shared" si="7"/>
        <v>0</v>
      </c>
      <c r="R47" s="21">
        <f t="shared" si="7"/>
        <v>0</v>
      </c>
      <c r="S47" s="22">
        <f t="shared" si="8"/>
        <v>0</v>
      </c>
      <c r="T47" s="23">
        <f t="shared" si="9"/>
        <v>0</v>
      </c>
      <c r="U47" s="55"/>
      <c r="V47" s="24">
        <f t="shared" si="10"/>
        <v>0</v>
      </c>
      <c r="W47" s="22">
        <v>0</v>
      </c>
    </row>
    <row r="48" spans="1:23">
      <c r="A48" s="58">
        <v>40</v>
      </c>
      <c r="B48" s="81" t="s">
        <v>257</v>
      </c>
      <c r="C48" s="83" t="s">
        <v>258</v>
      </c>
      <c r="D48" s="52">
        <v>2006</v>
      </c>
      <c r="E48" s="81" t="s">
        <v>57</v>
      </c>
      <c r="F48" s="31">
        <v>3</v>
      </c>
      <c r="G48" s="31" t="s">
        <v>21</v>
      </c>
      <c r="H48" s="32">
        <v>1</v>
      </c>
      <c r="I48" s="33" t="s">
        <v>22</v>
      </c>
      <c r="J48" s="13"/>
      <c r="K48" s="20"/>
      <c r="L48" s="21"/>
      <c r="M48" s="22"/>
      <c r="N48" s="20"/>
      <c r="O48" s="21"/>
      <c r="P48" s="22">
        <f t="shared" si="7"/>
        <v>0</v>
      </c>
      <c r="Q48" s="20">
        <f t="shared" si="7"/>
        <v>0</v>
      </c>
      <c r="R48" s="21">
        <f t="shared" si="7"/>
        <v>0</v>
      </c>
      <c r="S48" s="22">
        <f t="shared" si="8"/>
        <v>0</v>
      </c>
      <c r="T48" s="23">
        <f t="shared" si="9"/>
        <v>0</v>
      </c>
      <c r="U48" s="55"/>
      <c r="V48" s="24">
        <f t="shared" si="10"/>
        <v>0</v>
      </c>
      <c r="W48" s="22">
        <v>0</v>
      </c>
    </row>
  </sheetData>
  <mergeCells count="5">
    <mergeCell ref="A2:D2"/>
    <mergeCell ref="A3:D3"/>
    <mergeCell ref="J4:L4"/>
    <mergeCell ref="M4:O4"/>
    <mergeCell ref="P4:R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7</vt:i4>
      </vt:variant>
    </vt:vector>
  </HeadingPairs>
  <TitlesOfParts>
    <vt:vector size="7" baseType="lpstr">
      <vt:lpstr>1rD</vt:lpstr>
      <vt:lpstr>2rD</vt:lpstr>
      <vt:lpstr>3rD</vt:lpstr>
      <vt:lpstr>4rD</vt:lpstr>
      <vt:lpstr>12rDek</vt:lpstr>
      <vt:lpstr>34rDek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2015-01-27T18:25:19Z</dcterms:modified>
</cp:coreProperties>
</file>